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96\"/>
    </mc:Choice>
  </mc:AlternateContent>
  <xr:revisionPtr revIDLastSave="0" documentId="13_ncr:1_{544DA017-8E73-4798-A6A2-AB0B7630696A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12-01" sheetId="4" r:id="rId4"/>
    <sheet name="ОСР 525-02-01" sheetId="5" r:id="rId5"/>
    <sheet name="ОСР 525-09-01" sheetId="6" r:id="rId6"/>
    <sheet name="ОСР 525-12-01" sheetId="7" r:id="rId7"/>
    <sheet name="ОСР 305-02-01" sheetId="8" r:id="rId8"/>
    <sheet name="ОСР 305-09-01" sheetId="9" r:id="rId9"/>
    <sheet name="ОСР 305-12-01" sheetId="10" r:id="rId10"/>
    <sheet name="ОСР 525-02-01(1)" sheetId="11" r:id="rId11"/>
    <sheet name="ОСР 525-12-01(1)" sheetId="12" r:id="rId12"/>
    <sheet name="ОСР 518-02-01" sheetId="13" r:id="rId13"/>
    <sheet name="ОСР 518-12-01" sheetId="14" r:id="rId14"/>
    <sheet name="Источники ЦИ" sheetId="15" r:id="rId15"/>
    <sheet name="Цена МАТ и ОБ по ТКП" sheetId="1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0" i="2" l="1"/>
  <c r="G80" i="2"/>
  <c r="F80" i="2"/>
  <c r="E80" i="2"/>
  <c r="D80" i="2"/>
  <c r="H79" i="2"/>
  <c r="G79" i="2"/>
  <c r="F79" i="2"/>
  <c r="E79" i="2"/>
  <c r="D79" i="2"/>
  <c r="H78" i="2"/>
  <c r="G78" i="2"/>
  <c r="F78" i="2"/>
  <c r="E78" i="2"/>
  <c r="D78" i="2"/>
  <c r="H76" i="2"/>
  <c r="G76" i="2"/>
  <c r="F76" i="2"/>
  <c r="E76" i="2"/>
  <c r="D76" i="2"/>
  <c r="H75" i="2"/>
  <c r="G75" i="2"/>
  <c r="F75" i="2"/>
  <c r="E75" i="2"/>
  <c r="D75" i="2"/>
  <c r="H74" i="2"/>
  <c r="G74" i="2"/>
  <c r="F74" i="2"/>
  <c r="E74" i="2"/>
  <c r="D74" i="2"/>
  <c r="H65" i="2"/>
  <c r="G65" i="2"/>
  <c r="F65" i="2"/>
  <c r="E65" i="2"/>
  <c r="D65" i="2"/>
  <c r="H64" i="2"/>
  <c r="H44" i="2"/>
  <c r="G44" i="2"/>
  <c r="F44" i="2"/>
  <c r="E44" i="2"/>
  <c r="D44" i="2"/>
  <c r="H43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</calcChain>
</file>

<file path=xl/sharedStrings.xml><?xml version="1.0" encoding="utf-8"?>
<sst xmlns="http://schemas.openxmlformats.org/spreadsheetml/2006/main" count="541" uniqueCount="183">
  <si>
    <t>СВОДКА ЗАТРАТ</t>
  </si>
  <si>
    <t>P_0796</t>
  </si>
  <si>
    <t>(идентификатор инвестиционного проекта)</t>
  </si>
  <si>
    <t>Реконструкция ВЛ-0,4кВ (протяженностью 3,05км) от КТП БОР 1407 10/0,4/400 с заменой КТП 10/0,4/400 , установка приборов учета (97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</si>
  <si>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</si>
  <si>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</si>
  <si>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</si>
  <si>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</si>
  <si>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</si>
  <si>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</si>
  <si>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</si>
  <si>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</si>
  <si>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</si>
  <si>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</si>
  <si>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</si>
  <si>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</si>
  <si>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</si>
  <si>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</si>
  <si>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</si>
  <si>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</si>
  <si>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</si>
  <si>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</si>
  <si>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</si>
  <si>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</si>
  <si>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</si>
  <si>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</si>
  <si>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</si>
  <si>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</si>
  <si>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</si>
  <si>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</si>
  <si>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</si>
  <si>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</si>
  <si>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</si>
  <si>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</si>
  <si>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</si>
  <si>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</si>
  <si>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</si>
  <si>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</si>
  <si>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</si>
  <si>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</si>
  <si>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</si>
  <si>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</si>
  <si>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</si>
  <si>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</si>
  <si>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</si>
  <si>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</si>
  <si>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ОС-305-02-01</t>
  </si>
  <si>
    <t>"Реконструкция КТП 43/100 кВА с заменой на КТП 400 кВА" Кинельский район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</si>
  <si>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</si>
  <si>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</si>
  <si>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</si>
  <si>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</si>
  <si>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</si>
  <si>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</si>
  <si>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</si>
  <si>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</si>
  <si>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</si>
  <si>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</si>
  <si>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</si>
  <si>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</si>
  <si>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</si>
  <si>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</si>
  <si>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</si>
  <si>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</si>
  <si>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</si>
  <si>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</si>
  <si>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</si>
  <si>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</si>
  <si>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</si>
  <si>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</si>
  <si>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</si>
  <si>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</si>
  <si>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</si>
  <si>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</si>
  <si>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ОСР-525-09-01</t>
  </si>
  <si>
    <t>Пусконаладочные работы</t>
  </si>
  <si>
    <t>Письмо Госстройя №1336-ВК/1</t>
  </si>
  <si>
    <t>Перебазировка спецтехники</t>
  </si>
  <si>
    <t>Командировочные расходы</t>
  </si>
  <si>
    <t>ОС-305-09-01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</si>
  <si>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</si>
  <si>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</si>
  <si>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</si>
  <si>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</si>
  <si>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</si>
  <si>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</si>
  <si>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</si>
  <si>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</si>
  <si>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</si>
  <si>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Сметв № 1</t>
  </si>
  <si>
    <t>Проектные и изыскательские работы</t>
  </si>
  <si>
    <t>ОСР-518-12-01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</si>
  <si>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</si>
  <si>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</si>
  <si>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</si>
  <si>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</si>
  <si>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</si>
  <si>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</si>
  <si>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</si>
  <si>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</si>
  <si>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</si>
  <si>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</si>
  <si>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</si>
  <si>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</si>
  <si>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</si>
  <si>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</si>
  <si>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</si>
  <si>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</si>
  <si>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</si>
  <si>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</si>
  <si>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</si>
  <si>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</si>
  <si>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</si>
  <si>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</si>
  <si>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</si>
  <si>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</si>
  <si>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</si>
  <si>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</si>
  <si>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</si>
  <si>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</si>
  <si>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</si>
  <si>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</si>
  <si>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305-02-01</t>
  </si>
  <si>
    <t>Реконструкция КТП 43/100 кВА с заменой на КТП 400 кВА Кинельский район Самарская область</t>
  </si>
  <si>
    <t>ЛС-305-01</t>
  </si>
  <si>
    <t>КТП 400 кВА</t>
  </si>
  <si>
    <t>ОБЪЕКТНЫЙ СМЕТНЫЙ РАСЧЕТ № ОСР 305-09-01</t>
  </si>
  <si>
    <t>ЛС-305-09-01</t>
  </si>
  <si>
    <t>ОБЪЕКТНЫЙ СМЕТНЫЙ РАСЧЕТ № ОСР 305-12-01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</si>
  <si>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</si>
  <si>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</si>
  <si>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</si>
  <si>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</si>
  <si>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</si>
  <si>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</si>
  <si>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</si>
  <si>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</si>
  <si>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</si>
  <si>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</si>
  <si>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</si>
  <si>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</si>
  <si>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</si>
  <si>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</si>
  <si>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</si>
  <si>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</si>
  <si>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</si>
  <si>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</si>
  <si>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Устройство Ограждения из панелей металлических сетчатых по железобетонным столбам</t>
  </si>
  <si>
    <t>км2</t>
  </si>
  <si>
    <t>"Реконструкция  КТП КЯР 418/160 кВА с заменой КТП" Красноярский район Самарская область</t>
  </si>
  <si>
    <t>ОСР 556-12-01</t>
  </si>
  <si>
    <t>ОСР 518-12-01</t>
  </si>
  <si>
    <t>Вырубка (расширение, расчистку) просеки ВЛ</t>
  </si>
  <si>
    <t>"Реконструкция КЛ-0,4 кВ от КТП Сок 306/250кВА" Красноярский район Самарская область</t>
  </si>
  <si>
    <t>ОСР 525-02-01</t>
  </si>
  <si>
    <t>Реконструкция ВЛ одноцепная</t>
  </si>
  <si>
    <t>км</t>
  </si>
  <si>
    <t>ОСР 525-09-01</t>
  </si>
  <si>
    <t>ОСР 305-09-01</t>
  </si>
  <si>
    <t>Монтаж (реконструкция) КТП однотрансформаторная 400 кВА</t>
  </si>
  <si>
    <t>шт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</si>
  <si>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</si>
  <si>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</si>
  <si>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305-12-01</t>
  </si>
  <si>
    <t>ОСР 305-02-01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</si>
  <si>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</si>
  <si>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</si>
  <si>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</si>
  <si>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</si>
  <si>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</si>
  <si>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</si>
  <si>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</si>
  <si>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</si>
  <si>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</si>
  <si>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</si>
  <si>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</si>
  <si>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</si>
  <si>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</si>
  <si>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</si>
  <si>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</si>
  <si>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КТП 400 кВА тупиковая</t>
  </si>
  <si>
    <t>10/0.4</t>
  </si>
  <si>
    <t>Светильник ДКУ-50W IP65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</si>
</sst>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\ _₽_-;\-* #\ ##0.00\ _₽_-;_-* &quot;-&quot;??\ _₽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_-* #\ ##0.00_-;\-* #\ ##0.00_-;_-* &quot;-&quot;??_-;_-@_-"/>
    <numFmt numFmtId="172" formatCode="###\ ###\ ###\ ##0.00"/>
    <numFmt numFmtId="173" formatCode="#\ ##0.00000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1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horizontal="center" vertical="center" wrapText="1"/>
    </xf>
    <xf numFmtId="172" fontId="3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2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3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64" fontId="13" fillId="0" borderId="1" xfId="3" applyNumberFormat="1" applyFont="1" applyBorder="1" applyAlignment="1">
      <alignment vertical="center" wrapText="1"/>
    </xf>
    <xf numFmtId="164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1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8" zoomScale="85" zoomScaleNormal="85" workbookViewId="0">
      <selection activeCell="C46" sqref="C46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4" max="4" width="17.109375" customWidth="1"/>
    <col min="9" max="9" width="20.33203125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2" t="s">
        <v>0</v>
      </c>
      <c r="B12" s="82"/>
      <c r="C12" s="82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3" t="s">
        <v>1</v>
      </c>
      <c r="B16" s="83"/>
      <c r="C16" s="83"/>
    </row>
    <row r="17" spans="1:9" ht="16.2" customHeight="1">
      <c r="A17" s="84" t="s">
        <v>2</v>
      </c>
      <c r="B17" s="84"/>
      <c r="C17" s="84"/>
    </row>
    <row r="18" spans="1:9" ht="16.2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6.2" customHeight="1">
      <c r="A20" s="84" t="s">
        <v>4</v>
      </c>
      <c r="B20" s="84"/>
      <c r="C20" s="84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2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6.9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6.9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6.9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6.9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6.9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C30*I38</f>
        <v>0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24</v>
      </c>
      <c r="C33" s="61">
        <v>0.67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25</v>
      </c>
      <c r="C34" s="65">
        <f>C32*C33</f>
        <v>0</v>
      </c>
      <c r="D34" s="57"/>
      <c r="E34" s="66"/>
      <c r="F34" s="67"/>
      <c r="G34" s="68"/>
      <c r="H34" s="60"/>
      <c r="I34" s="80"/>
    </row>
    <row r="35" spans="1:9" ht="15.6">
      <c r="A35" s="86" t="s">
        <v>26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ССР!D80+ССР!E80</f>
        <v>31953.391242137401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ССР!F80</f>
        <v>4723.7080662014996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(ССР!G76)*1.2</f>
        <v>5384.0349866399702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42061.134294978903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7010.1890449788798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C40*I39</f>
        <v>50947.574205396399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0.67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34134.874717615603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3">
        <f>C34+C44</f>
        <v>34134.874717615603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107</v>
      </c>
      <c r="C7" s="28" t="s">
        <v>90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121</v>
      </c>
      <c r="C13" s="3" t="s">
        <v>90</v>
      </c>
      <c r="D13" s="32">
        <v>0</v>
      </c>
      <c r="E13" s="32">
        <v>0</v>
      </c>
      <c r="F13" s="32">
        <v>0</v>
      </c>
      <c r="G13" s="32">
        <v>390.38405999999998</v>
      </c>
      <c r="H13" s="32">
        <v>390.38405999999998</v>
      </c>
      <c r="J13" s="20"/>
    </row>
    <row r="14" spans="1:14" ht="16.95" customHeight="1">
      <c r="A14" s="2"/>
      <c r="B14" s="33"/>
      <c r="C14" s="33" t="s">
        <v>111</v>
      </c>
      <c r="D14" s="32">
        <v>0</v>
      </c>
      <c r="E14" s="32">
        <v>0</v>
      </c>
      <c r="F14" s="32">
        <v>0</v>
      </c>
      <c r="G14" s="32">
        <v>390.38405999999998</v>
      </c>
      <c r="H14" s="32">
        <v>390.38405999999998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107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117</v>
      </c>
      <c r="D13" s="32">
        <v>6911.25</v>
      </c>
      <c r="E13" s="32">
        <v>603.34</v>
      </c>
      <c r="F13" s="32">
        <v>0</v>
      </c>
      <c r="G13" s="32">
        <v>0</v>
      </c>
      <c r="H13" s="32">
        <v>7514.59</v>
      </c>
      <c r="J13" s="20"/>
    </row>
    <row r="14" spans="1:14" ht="16.95" customHeight="1">
      <c r="A14" s="2"/>
      <c r="B14" s="33"/>
      <c r="C14" s="33" t="s">
        <v>111</v>
      </c>
      <c r="D14" s="32">
        <v>6911.25</v>
      </c>
      <c r="E14" s="32">
        <v>603.34</v>
      </c>
      <c r="F14" s="32">
        <v>0</v>
      </c>
      <c r="G14" s="32">
        <v>0</v>
      </c>
      <c r="H14" s="32">
        <v>7514.59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D10" sqref="D10:H10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107</v>
      </c>
      <c r="C7" s="28" t="s">
        <v>90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121</v>
      </c>
      <c r="C13" s="3" t="s">
        <v>90</v>
      </c>
      <c r="D13" s="32">
        <v>0</v>
      </c>
      <c r="E13" s="32">
        <v>0</v>
      </c>
      <c r="F13" s="32">
        <v>0</v>
      </c>
      <c r="G13" s="32">
        <v>862.81500000000005</v>
      </c>
      <c r="H13" s="32">
        <v>862.81500000000005</v>
      </c>
      <c r="J13" s="20"/>
    </row>
    <row r="14" spans="1:14" ht="16.95" customHeight="1">
      <c r="A14" s="2"/>
      <c r="B14" s="33"/>
      <c r="C14" s="33" t="s">
        <v>111</v>
      </c>
      <c r="D14" s="32">
        <v>0</v>
      </c>
      <c r="E14" s="32">
        <v>0</v>
      </c>
      <c r="F14" s="32">
        <v>0</v>
      </c>
      <c r="G14" s="32">
        <v>862.81500000000005</v>
      </c>
      <c r="H14" s="32">
        <v>862.81500000000005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107</v>
      </c>
      <c r="C7" s="28" t="s">
        <v>130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131</v>
      </c>
      <c r="C13" s="3" t="s">
        <v>132</v>
      </c>
      <c r="D13" s="32">
        <v>1.95</v>
      </c>
      <c r="E13" s="32">
        <v>0</v>
      </c>
      <c r="F13" s="32">
        <v>0</v>
      </c>
      <c r="G13" s="32">
        <v>0</v>
      </c>
      <c r="H13" s="32">
        <v>1.95</v>
      </c>
      <c r="J13" s="20"/>
    </row>
    <row r="14" spans="1:14" ht="16.95" customHeight="1">
      <c r="A14" s="2"/>
      <c r="B14" s="33"/>
      <c r="C14" s="33" t="s">
        <v>111</v>
      </c>
      <c r="D14" s="32">
        <v>1.95</v>
      </c>
      <c r="E14" s="32">
        <v>0</v>
      </c>
      <c r="F14" s="32">
        <v>0</v>
      </c>
      <c r="G14" s="32">
        <v>0</v>
      </c>
      <c r="H14" s="32">
        <v>1.95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>
      <selection activeCell="D13" sqref="D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107</v>
      </c>
      <c r="C7" s="28" t="s">
        <v>113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121</v>
      </c>
      <c r="C13" s="3" t="s">
        <v>113</v>
      </c>
      <c r="D13" s="32">
        <v>0</v>
      </c>
      <c r="E13" s="32">
        <v>0</v>
      </c>
      <c r="F13" s="32">
        <v>0</v>
      </c>
      <c r="G13" s="32">
        <v>0.64782608695652</v>
      </c>
      <c r="H13" s="32">
        <v>0.64782608695652</v>
      </c>
      <c r="J13" s="20"/>
    </row>
    <row r="14" spans="1:14" ht="16.95" customHeight="1">
      <c r="A14" s="2"/>
      <c r="B14" s="33"/>
      <c r="C14" s="33" t="s">
        <v>111</v>
      </c>
      <c r="D14" s="32">
        <v>0</v>
      </c>
      <c r="E14" s="32">
        <v>0</v>
      </c>
      <c r="F14" s="32">
        <v>0</v>
      </c>
      <c r="G14" s="32">
        <v>0.64782608695652</v>
      </c>
      <c r="H14" s="32">
        <v>0.64782608695652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118"/>
  <sheetViews>
    <sheetView zoomScale="75" zoomScaleNormal="75" workbookViewId="0">
      <selection activeCell="H3" sqref="H3:H115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134</v>
      </c>
      <c r="B1" s="10" t="s">
        <v>135</v>
      </c>
      <c r="C1" s="10" t="s">
        <v>136</v>
      </c>
      <c r="D1" s="10" t="s">
        <v>137</v>
      </c>
      <c r="E1" s="10" t="s">
        <v>138</v>
      </c>
      <c r="F1" s="10" t="s">
        <v>139</v>
      </c>
      <c r="G1" s="10" t="s">
        <v>140</v>
      </c>
      <c r="H1" s="10" t="s">
        <v>141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108</v>
      </c>
      <c r="B3" s="94"/>
      <c r="C3" s="11"/>
      <c r="D3" s="12">
        <v>31.469082125604</v>
      </c>
      <c r="E3" s="13"/>
      <c r="F3" s="13"/>
      <c r="G3" s="13"/>
      <c r="H3" s="14"/>
    </row>
    <row r="4" spans="1:8">
      <c r="A4" s="99" t="s">
        <v>142</v>
      </c>
      <c r="B4" s="15" t="s">
        <v>143</v>
      </c>
      <c r="C4" s="11"/>
      <c r="D4" s="12">
        <v>31.469082125604</v>
      </c>
      <c r="E4" s="13"/>
      <c r="F4" s="13"/>
      <c r="G4" s="13"/>
      <c r="H4" s="14"/>
    </row>
    <row r="5" spans="1:8">
      <c r="A5" s="99"/>
      <c r="B5" s="15" t="s">
        <v>144</v>
      </c>
      <c r="C5" s="10"/>
      <c r="D5" s="12">
        <v>0</v>
      </c>
      <c r="E5" s="13"/>
      <c r="F5" s="13"/>
      <c r="G5" s="13"/>
      <c r="H5" s="16"/>
    </row>
    <row r="6" spans="1:8">
      <c r="A6" s="100"/>
      <c r="B6" s="15" t="s">
        <v>145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146</v>
      </c>
      <c r="C7" s="10"/>
      <c r="D7" s="12">
        <v>0</v>
      </c>
      <c r="E7" s="13"/>
      <c r="F7" s="13"/>
      <c r="G7" s="13"/>
      <c r="H7" s="16"/>
    </row>
    <row r="8" spans="1:8">
      <c r="A8" s="95" t="s">
        <v>43</v>
      </c>
      <c r="B8" s="96"/>
      <c r="C8" s="99" t="s">
        <v>147</v>
      </c>
      <c r="D8" s="17">
        <v>31.469082125604</v>
      </c>
      <c r="E8" s="13">
        <v>2.0000000000000002E-5</v>
      </c>
      <c r="F8" s="13" t="s">
        <v>148</v>
      </c>
      <c r="G8" s="17">
        <v>1573454.1062802</v>
      </c>
      <c r="H8" s="16"/>
    </row>
    <row r="9" spans="1:8">
      <c r="A9" s="101">
        <v>1</v>
      </c>
      <c r="B9" s="15" t="s">
        <v>143</v>
      </c>
      <c r="C9" s="99"/>
      <c r="D9" s="17">
        <v>31.469082125604</v>
      </c>
      <c r="E9" s="13"/>
      <c r="F9" s="13"/>
      <c r="G9" s="13"/>
      <c r="H9" s="100" t="s">
        <v>149</v>
      </c>
    </row>
    <row r="10" spans="1:8">
      <c r="A10" s="99"/>
      <c r="B10" s="15" t="s">
        <v>144</v>
      </c>
      <c r="C10" s="99"/>
      <c r="D10" s="17">
        <v>0</v>
      </c>
      <c r="E10" s="13"/>
      <c r="F10" s="13"/>
      <c r="G10" s="13"/>
      <c r="H10" s="100"/>
    </row>
    <row r="11" spans="1:8">
      <c r="A11" s="99"/>
      <c r="B11" s="15" t="s">
        <v>145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146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113</v>
      </c>
      <c r="B13" s="94"/>
      <c r="C13" s="10"/>
      <c r="D13" s="12">
        <v>144504.99565217001</v>
      </c>
      <c r="E13" s="13"/>
      <c r="F13" s="13"/>
      <c r="G13" s="13"/>
      <c r="H13" s="16"/>
    </row>
    <row r="14" spans="1:8">
      <c r="A14" s="99" t="s">
        <v>150</v>
      </c>
      <c r="B14" s="15" t="s">
        <v>143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144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145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146</v>
      </c>
      <c r="C17" s="10"/>
      <c r="D17" s="12">
        <v>144504.34782609</v>
      </c>
      <c r="E17" s="13"/>
      <c r="F17" s="13"/>
      <c r="G17" s="13"/>
      <c r="H17" s="16"/>
    </row>
    <row r="18" spans="1:8">
      <c r="A18" s="95" t="s">
        <v>113</v>
      </c>
      <c r="B18" s="96"/>
      <c r="C18" s="99" t="s">
        <v>147</v>
      </c>
      <c r="D18" s="17">
        <v>144504.34782609</v>
      </c>
      <c r="E18" s="13">
        <v>2.0000000000000002E-5</v>
      </c>
      <c r="F18" s="13" t="s">
        <v>148</v>
      </c>
      <c r="G18" s="17">
        <v>7225217391.3043003</v>
      </c>
      <c r="H18" s="16"/>
    </row>
    <row r="19" spans="1:8">
      <c r="A19" s="101">
        <v>1</v>
      </c>
      <c r="B19" s="15" t="s">
        <v>143</v>
      </c>
      <c r="C19" s="99"/>
      <c r="D19" s="17">
        <v>0</v>
      </c>
      <c r="E19" s="13"/>
      <c r="F19" s="13"/>
      <c r="G19" s="13"/>
      <c r="H19" s="100" t="s">
        <v>149</v>
      </c>
    </row>
    <row r="20" spans="1:8">
      <c r="A20" s="99"/>
      <c r="B20" s="15" t="s">
        <v>144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145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146</v>
      </c>
      <c r="C22" s="99"/>
      <c r="D22" s="17">
        <v>144504.34782609</v>
      </c>
      <c r="E22" s="13"/>
      <c r="F22" s="13"/>
      <c r="G22" s="13"/>
      <c r="H22" s="100"/>
    </row>
    <row r="23" spans="1:8">
      <c r="A23" s="99" t="s">
        <v>151</v>
      </c>
      <c r="B23" s="15" t="s">
        <v>143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144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145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146</v>
      </c>
      <c r="C26" s="10"/>
      <c r="D26" s="12">
        <v>144504.99565217001</v>
      </c>
      <c r="E26" s="13"/>
      <c r="F26" s="13"/>
      <c r="G26" s="13"/>
      <c r="H26" s="16"/>
    </row>
    <row r="27" spans="1:8">
      <c r="A27" s="95" t="s">
        <v>113</v>
      </c>
      <c r="B27" s="96"/>
      <c r="C27" s="99" t="s">
        <v>152</v>
      </c>
      <c r="D27" s="17">
        <v>0.64782608695652</v>
      </c>
      <c r="E27" s="13">
        <v>5.0000000000000002E-5</v>
      </c>
      <c r="F27" s="13" t="s">
        <v>148</v>
      </c>
      <c r="G27" s="17">
        <v>12956.521739129999</v>
      </c>
      <c r="H27" s="16"/>
    </row>
    <row r="28" spans="1:8">
      <c r="A28" s="101">
        <v>1</v>
      </c>
      <c r="B28" s="15" t="s">
        <v>143</v>
      </c>
      <c r="C28" s="99"/>
      <c r="D28" s="17">
        <v>0</v>
      </c>
      <c r="E28" s="13"/>
      <c r="F28" s="13"/>
      <c r="G28" s="13"/>
      <c r="H28" s="100" t="s">
        <v>153</v>
      </c>
    </row>
    <row r="29" spans="1:8">
      <c r="A29" s="99"/>
      <c r="B29" s="15" t="s">
        <v>144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145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146</v>
      </c>
      <c r="C31" s="99"/>
      <c r="D31" s="17">
        <v>0.64782608695652</v>
      </c>
      <c r="E31" s="13"/>
      <c r="F31" s="13"/>
      <c r="G31" s="13"/>
      <c r="H31" s="100"/>
    </row>
    <row r="32" spans="1:8" ht="24.6">
      <c r="A32" s="97" t="s">
        <v>45</v>
      </c>
      <c r="B32" s="94"/>
      <c r="C32" s="10"/>
      <c r="D32" s="12">
        <v>16116.948275892</v>
      </c>
      <c r="E32" s="13"/>
      <c r="F32" s="13"/>
      <c r="G32" s="13"/>
      <c r="H32" s="16"/>
    </row>
    <row r="33" spans="1:8">
      <c r="A33" s="99" t="s">
        <v>154</v>
      </c>
      <c r="B33" s="15" t="s">
        <v>143</v>
      </c>
      <c r="C33" s="10"/>
      <c r="D33" s="12">
        <v>15853.526589016999</v>
      </c>
      <c r="E33" s="13"/>
      <c r="F33" s="13"/>
      <c r="G33" s="13"/>
      <c r="H33" s="16"/>
    </row>
    <row r="34" spans="1:8">
      <c r="A34" s="99"/>
      <c r="B34" s="15" t="s">
        <v>144</v>
      </c>
      <c r="C34" s="10"/>
      <c r="D34" s="12">
        <v>263.42168687479</v>
      </c>
      <c r="E34" s="13"/>
      <c r="F34" s="13"/>
      <c r="G34" s="13"/>
      <c r="H34" s="16"/>
    </row>
    <row r="35" spans="1:8">
      <c r="A35" s="99"/>
      <c r="B35" s="15" t="s">
        <v>145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146</v>
      </c>
      <c r="C36" s="10"/>
      <c r="D36" s="12">
        <v>0</v>
      </c>
      <c r="E36" s="13"/>
      <c r="F36" s="13"/>
      <c r="G36" s="13"/>
      <c r="H36" s="16"/>
    </row>
    <row r="37" spans="1:8">
      <c r="A37" s="95" t="s">
        <v>117</v>
      </c>
      <c r="B37" s="96"/>
      <c r="C37" s="99" t="s">
        <v>155</v>
      </c>
      <c r="D37" s="17">
        <v>16116.948275892</v>
      </c>
      <c r="E37" s="13">
        <v>3.05</v>
      </c>
      <c r="F37" s="13" t="s">
        <v>156</v>
      </c>
      <c r="G37" s="17">
        <v>5284.2453363578998</v>
      </c>
      <c r="H37" s="16"/>
    </row>
    <row r="38" spans="1:8">
      <c r="A38" s="101">
        <v>1</v>
      </c>
      <c r="B38" s="15" t="s">
        <v>143</v>
      </c>
      <c r="C38" s="99"/>
      <c r="D38" s="17">
        <v>15853.526589016999</v>
      </c>
      <c r="E38" s="13"/>
      <c r="F38" s="13"/>
      <c r="G38" s="13"/>
      <c r="H38" s="100" t="s">
        <v>45</v>
      </c>
    </row>
    <row r="39" spans="1:8">
      <c r="A39" s="99"/>
      <c r="B39" s="15" t="s">
        <v>144</v>
      </c>
      <c r="C39" s="99"/>
      <c r="D39" s="17">
        <v>263.42168687479</v>
      </c>
      <c r="E39" s="13"/>
      <c r="F39" s="13"/>
      <c r="G39" s="13"/>
      <c r="H39" s="100"/>
    </row>
    <row r="40" spans="1:8">
      <c r="A40" s="99"/>
      <c r="B40" s="15" t="s">
        <v>145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146</v>
      </c>
      <c r="C41" s="99"/>
      <c r="D41" s="17">
        <v>0</v>
      </c>
      <c r="E41" s="13"/>
      <c r="F41" s="13"/>
      <c r="G41" s="13"/>
      <c r="H41" s="100"/>
    </row>
    <row r="42" spans="1:8" ht="24.6">
      <c r="A42" s="97" t="s">
        <v>75</v>
      </c>
      <c r="B42" s="94"/>
      <c r="C42" s="10"/>
      <c r="D42" s="12">
        <v>283.01356237808</v>
      </c>
      <c r="E42" s="13"/>
      <c r="F42" s="13"/>
      <c r="G42" s="13"/>
      <c r="H42" s="16"/>
    </row>
    <row r="43" spans="1:8">
      <c r="A43" s="99" t="s">
        <v>157</v>
      </c>
      <c r="B43" s="15" t="s">
        <v>143</v>
      </c>
      <c r="C43" s="10"/>
      <c r="D43" s="12">
        <v>0</v>
      </c>
      <c r="E43" s="13"/>
      <c r="F43" s="13"/>
      <c r="G43" s="13"/>
      <c r="H43" s="16"/>
    </row>
    <row r="44" spans="1:8">
      <c r="A44" s="99"/>
      <c r="B44" s="15" t="s">
        <v>144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145</v>
      </c>
      <c r="C45" s="10"/>
      <c r="D45" s="12">
        <v>0</v>
      </c>
      <c r="E45" s="13"/>
      <c r="F45" s="13"/>
      <c r="G45" s="13"/>
      <c r="H45" s="16"/>
    </row>
    <row r="46" spans="1:8">
      <c r="A46" s="99"/>
      <c r="B46" s="15" t="s">
        <v>146</v>
      </c>
      <c r="C46" s="10"/>
      <c r="D46" s="12">
        <v>186.65896093393999</v>
      </c>
      <c r="E46" s="13"/>
      <c r="F46" s="13"/>
      <c r="G46" s="13"/>
      <c r="H46" s="16"/>
    </row>
    <row r="47" spans="1:8">
      <c r="A47" s="95" t="s">
        <v>75</v>
      </c>
      <c r="B47" s="96"/>
      <c r="C47" s="99" t="s">
        <v>155</v>
      </c>
      <c r="D47" s="17">
        <v>186.65896093393999</v>
      </c>
      <c r="E47" s="13">
        <v>3.05</v>
      </c>
      <c r="F47" s="13" t="s">
        <v>156</v>
      </c>
      <c r="G47" s="17">
        <v>61.199659322602002</v>
      </c>
      <c r="H47" s="16"/>
    </row>
    <row r="48" spans="1:8">
      <c r="A48" s="101">
        <v>1</v>
      </c>
      <c r="B48" s="15" t="s">
        <v>143</v>
      </c>
      <c r="C48" s="99"/>
      <c r="D48" s="17">
        <v>0</v>
      </c>
      <c r="E48" s="13"/>
      <c r="F48" s="13"/>
      <c r="G48" s="13"/>
      <c r="H48" s="100" t="s">
        <v>45</v>
      </c>
    </row>
    <row r="49" spans="1:8">
      <c r="A49" s="99"/>
      <c r="B49" s="15" t="s">
        <v>144</v>
      </c>
      <c r="C49" s="99"/>
      <c r="D49" s="17">
        <v>0</v>
      </c>
      <c r="E49" s="13"/>
      <c r="F49" s="13"/>
      <c r="G49" s="13"/>
      <c r="H49" s="100"/>
    </row>
    <row r="50" spans="1:8">
      <c r="A50" s="99"/>
      <c r="B50" s="15" t="s">
        <v>145</v>
      </c>
      <c r="C50" s="99"/>
      <c r="D50" s="17">
        <v>0</v>
      </c>
      <c r="E50" s="13"/>
      <c r="F50" s="13"/>
      <c r="G50" s="13"/>
      <c r="H50" s="100"/>
    </row>
    <row r="51" spans="1:8">
      <c r="A51" s="99"/>
      <c r="B51" s="15" t="s">
        <v>146</v>
      </c>
      <c r="C51" s="99"/>
      <c r="D51" s="17">
        <v>186.65896093393999</v>
      </c>
      <c r="E51" s="13"/>
      <c r="F51" s="13"/>
      <c r="G51" s="13"/>
      <c r="H51" s="100"/>
    </row>
    <row r="52" spans="1:8">
      <c r="A52" s="99" t="s">
        <v>158</v>
      </c>
      <c r="B52" s="15" t="s">
        <v>143</v>
      </c>
      <c r="C52" s="10"/>
      <c r="D52" s="12">
        <v>0</v>
      </c>
      <c r="E52" s="13"/>
      <c r="F52" s="13"/>
      <c r="G52" s="13"/>
      <c r="H52" s="16"/>
    </row>
    <row r="53" spans="1:8">
      <c r="A53" s="99"/>
      <c r="B53" s="15" t="s">
        <v>144</v>
      </c>
      <c r="C53" s="10"/>
      <c r="D53" s="12">
        <v>0</v>
      </c>
      <c r="E53" s="13"/>
      <c r="F53" s="13"/>
      <c r="G53" s="13"/>
      <c r="H53" s="16"/>
    </row>
    <row r="54" spans="1:8">
      <c r="A54" s="99"/>
      <c r="B54" s="15" t="s">
        <v>145</v>
      </c>
      <c r="C54" s="10"/>
      <c r="D54" s="12">
        <v>0</v>
      </c>
      <c r="E54" s="13"/>
      <c r="F54" s="13"/>
      <c r="G54" s="13"/>
      <c r="H54" s="16"/>
    </row>
    <row r="55" spans="1:8">
      <c r="A55" s="99"/>
      <c r="B55" s="15" t="s">
        <v>146</v>
      </c>
      <c r="C55" s="10"/>
      <c r="D55" s="12">
        <v>283.01356237808</v>
      </c>
      <c r="E55" s="13"/>
      <c r="F55" s="13"/>
      <c r="G55" s="13"/>
      <c r="H55" s="16"/>
    </row>
    <row r="56" spans="1:8">
      <c r="A56" s="95" t="s">
        <v>75</v>
      </c>
      <c r="B56" s="96"/>
      <c r="C56" s="99" t="s">
        <v>159</v>
      </c>
      <c r="D56" s="17">
        <v>96.354601444140002</v>
      </c>
      <c r="E56" s="13">
        <v>1</v>
      </c>
      <c r="F56" s="13" t="s">
        <v>160</v>
      </c>
      <c r="G56" s="17">
        <v>96.354601444140002</v>
      </c>
      <c r="H56" s="16"/>
    </row>
    <row r="57" spans="1:8">
      <c r="A57" s="101">
        <v>1</v>
      </c>
      <c r="B57" s="15" t="s">
        <v>143</v>
      </c>
      <c r="C57" s="99"/>
      <c r="D57" s="17">
        <v>0</v>
      </c>
      <c r="E57" s="13"/>
      <c r="F57" s="13"/>
      <c r="G57" s="13"/>
      <c r="H57" s="100" t="s">
        <v>47</v>
      </c>
    </row>
    <row r="58" spans="1:8">
      <c r="A58" s="99"/>
      <c r="B58" s="15" t="s">
        <v>144</v>
      </c>
      <c r="C58" s="99"/>
      <c r="D58" s="17">
        <v>0</v>
      </c>
      <c r="E58" s="13"/>
      <c r="F58" s="13"/>
      <c r="G58" s="13"/>
      <c r="H58" s="100"/>
    </row>
    <row r="59" spans="1:8">
      <c r="A59" s="99"/>
      <c r="B59" s="15" t="s">
        <v>145</v>
      </c>
      <c r="C59" s="99"/>
      <c r="D59" s="17">
        <v>0</v>
      </c>
      <c r="E59" s="13"/>
      <c r="F59" s="13"/>
      <c r="G59" s="13"/>
      <c r="H59" s="100"/>
    </row>
    <row r="60" spans="1:8">
      <c r="A60" s="99"/>
      <c r="B60" s="15" t="s">
        <v>146</v>
      </c>
      <c r="C60" s="99"/>
      <c r="D60" s="17">
        <v>96.354601444140002</v>
      </c>
      <c r="E60" s="13"/>
      <c r="F60" s="13"/>
      <c r="G60" s="13"/>
      <c r="H60" s="100"/>
    </row>
    <row r="61" spans="1:8" ht="24.6">
      <c r="A61" s="97" t="s">
        <v>90</v>
      </c>
      <c r="B61" s="94"/>
      <c r="C61" s="10"/>
      <c r="D61" s="12">
        <v>3103.7464284211001</v>
      </c>
      <c r="E61" s="13"/>
      <c r="F61" s="13"/>
      <c r="G61" s="13"/>
      <c r="H61" s="16"/>
    </row>
    <row r="62" spans="1:8">
      <c r="A62" s="99" t="s">
        <v>161</v>
      </c>
      <c r="B62" s="15" t="s">
        <v>143</v>
      </c>
      <c r="C62" s="10"/>
      <c r="D62" s="12">
        <v>0</v>
      </c>
      <c r="E62" s="13"/>
      <c r="F62" s="13"/>
      <c r="G62" s="13"/>
      <c r="H62" s="16"/>
    </row>
    <row r="63" spans="1:8">
      <c r="A63" s="99"/>
      <c r="B63" s="15" t="s">
        <v>144</v>
      </c>
      <c r="C63" s="10"/>
      <c r="D63" s="12">
        <v>0</v>
      </c>
      <c r="E63" s="13"/>
      <c r="F63" s="13"/>
      <c r="G63" s="13"/>
      <c r="H63" s="16"/>
    </row>
    <row r="64" spans="1:8">
      <c r="A64" s="99"/>
      <c r="B64" s="15" t="s">
        <v>145</v>
      </c>
      <c r="C64" s="10"/>
      <c r="D64" s="12">
        <v>0</v>
      </c>
      <c r="E64" s="13"/>
      <c r="F64" s="13"/>
      <c r="G64" s="13"/>
      <c r="H64" s="16"/>
    </row>
    <row r="65" spans="1:8">
      <c r="A65" s="99"/>
      <c r="B65" s="15" t="s">
        <v>146</v>
      </c>
      <c r="C65" s="10"/>
      <c r="D65" s="12">
        <v>2713.3623684211002</v>
      </c>
      <c r="E65" s="13"/>
      <c r="F65" s="13"/>
      <c r="G65" s="13"/>
      <c r="H65" s="16"/>
    </row>
    <row r="66" spans="1:8">
      <c r="A66" s="95" t="s">
        <v>90</v>
      </c>
      <c r="B66" s="96"/>
      <c r="C66" s="99" t="s">
        <v>155</v>
      </c>
      <c r="D66" s="17">
        <v>1850.5473684210999</v>
      </c>
      <c r="E66" s="13">
        <v>3.05</v>
      </c>
      <c r="F66" s="13" t="s">
        <v>156</v>
      </c>
      <c r="G66" s="17">
        <v>606.73684210526005</v>
      </c>
      <c r="H66" s="16"/>
    </row>
    <row r="67" spans="1:8">
      <c r="A67" s="101">
        <v>1</v>
      </c>
      <c r="B67" s="15" t="s">
        <v>143</v>
      </c>
      <c r="C67" s="99"/>
      <c r="D67" s="17">
        <v>0</v>
      </c>
      <c r="E67" s="13"/>
      <c r="F67" s="13"/>
      <c r="G67" s="13"/>
      <c r="H67" s="100" t="s">
        <v>45</v>
      </c>
    </row>
    <row r="68" spans="1:8">
      <c r="A68" s="99"/>
      <c r="B68" s="15" t="s">
        <v>144</v>
      </c>
      <c r="C68" s="99"/>
      <c r="D68" s="17">
        <v>0</v>
      </c>
      <c r="E68" s="13"/>
      <c r="F68" s="13"/>
      <c r="G68" s="13"/>
      <c r="H68" s="100"/>
    </row>
    <row r="69" spans="1:8">
      <c r="A69" s="99"/>
      <c r="B69" s="15" t="s">
        <v>145</v>
      </c>
      <c r="C69" s="99"/>
      <c r="D69" s="17">
        <v>0</v>
      </c>
      <c r="E69" s="13"/>
      <c r="F69" s="13"/>
      <c r="G69" s="13"/>
      <c r="H69" s="100"/>
    </row>
    <row r="70" spans="1:8">
      <c r="A70" s="99"/>
      <c r="B70" s="15" t="s">
        <v>146</v>
      </c>
      <c r="C70" s="99"/>
      <c r="D70" s="17">
        <v>1850.5473684210999</v>
      </c>
      <c r="E70" s="13"/>
      <c r="F70" s="13"/>
      <c r="G70" s="13"/>
      <c r="H70" s="100"/>
    </row>
    <row r="71" spans="1:8">
      <c r="A71" s="95" t="s">
        <v>90</v>
      </c>
      <c r="B71" s="96"/>
      <c r="C71" s="99" t="s">
        <v>162</v>
      </c>
      <c r="D71" s="17">
        <v>862.81500000000005</v>
      </c>
      <c r="E71" s="13">
        <v>97</v>
      </c>
      <c r="F71" s="13" t="s">
        <v>160</v>
      </c>
      <c r="G71" s="17">
        <v>8.8949999999999996</v>
      </c>
      <c r="H71" s="16"/>
    </row>
    <row r="72" spans="1:8">
      <c r="A72" s="101">
        <v>2</v>
      </c>
      <c r="B72" s="15" t="s">
        <v>143</v>
      </c>
      <c r="C72" s="99"/>
      <c r="D72" s="17">
        <v>0</v>
      </c>
      <c r="E72" s="13"/>
      <c r="F72" s="13"/>
      <c r="G72" s="13"/>
      <c r="H72" s="100" t="s">
        <v>45</v>
      </c>
    </row>
    <row r="73" spans="1:8">
      <c r="A73" s="99"/>
      <c r="B73" s="15" t="s">
        <v>144</v>
      </c>
      <c r="C73" s="99"/>
      <c r="D73" s="17">
        <v>0</v>
      </c>
      <c r="E73" s="13"/>
      <c r="F73" s="13"/>
      <c r="G73" s="13"/>
      <c r="H73" s="100"/>
    </row>
    <row r="74" spans="1:8">
      <c r="A74" s="99"/>
      <c r="B74" s="15" t="s">
        <v>145</v>
      </c>
      <c r="C74" s="99"/>
      <c r="D74" s="17">
        <v>0</v>
      </c>
      <c r="E74" s="13"/>
      <c r="F74" s="13"/>
      <c r="G74" s="13"/>
      <c r="H74" s="100"/>
    </row>
    <row r="75" spans="1:8">
      <c r="A75" s="99"/>
      <c r="B75" s="15" t="s">
        <v>146</v>
      </c>
      <c r="C75" s="99"/>
      <c r="D75" s="17">
        <v>862.81500000000005</v>
      </c>
      <c r="E75" s="13"/>
      <c r="F75" s="13"/>
      <c r="G75" s="13"/>
      <c r="H75" s="100"/>
    </row>
    <row r="76" spans="1:8">
      <c r="A76" s="99" t="s">
        <v>163</v>
      </c>
      <c r="B76" s="15" t="s">
        <v>143</v>
      </c>
      <c r="C76" s="10"/>
      <c r="D76" s="12">
        <v>0</v>
      </c>
      <c r="E76" s="13"/>
      <c r="F76" s="13"/>
      <c r="G76" s="13"/>
      <c r="H76" s="16"/>
    </row>
    <row r="77" spans="1:8">
      <c r="A77" s="99"/>
      <c r="B77" s="15" t="s">
        <v>144</v>
      </c>
      <c r="C77" s="10"/>
      <c r="D77" s="12">
        <v>0</v>
      </c>
      <c r="E77" s="13"/>
      <c r="F77" s="13"/>
      <c r="G77" s="13"/>
      <c r="H77" s="16"/>
    </row>
    <row r="78" spans="1:8">
      <c r="A78" s="99"/>
      <c r="B78" s="15" t="s">
        <v>145</v>
      </c>
      <c r="C78" s="10"/>
      <c r="D78" s="12">
        <v>0</v>
      </c>
      <c r="E78" s="13"/>
      <c r="F78" s="13"/>
      <c r="G78" s="13"/>
      <c r="H78" s="16"/>
    </row>
    <row r="79" spans="1:8">
      <c r="A79" s="99"/>
      <c r="B79" s="15" t="s">
        <v>146</v>
      </c>
      <c r="C79" s="10"/>
      <c r="D79" s="12">
        <v>3103.7464284211001</v>
      </c>
      <c r="E79" s="13"/>
      <c r="F79" s="13"/>
      <c r="G79" s="13"/>
      <c r="H79" s="16"/>
    </row>
    <row r="80" spans="1:8">
      <c r="A80" s="95" t="s">
        <v>90</v>
      </c>
      <c r="B80" s="96"/>
      <c r="C80" s="99" t="s">
        <v>159</v>
      </c>
      <c r="D80" s="17">
        <v>390.38405999999998</v>
      </c>
      <c r="E80" s="13">
        <v>1</v>
      </c>
      <c r="F80" s="13" t="s">
        <v>160</v>
      </c>
      <c r="G80" s="17">
        <v>390.38405999999998</v>
      </c>
      <c r="H80" s="16"/>
    </row>
    <row r="81" spans="1:8">
      <c r="A81" s="101">
        <v>1</v>
      </c>
      <c r="B81" s="15" t="s">
        <v>143</v>
      </c>
      <c r="C81" s="99"/>
      <c r="D81" s="17">
        <v>0</v>
      </c>
      <c r="E81" s="13"/>
      <c r="F81" s="13"/>
      <c r="G81" s="13"/>
      <c r="H81" s="100" t="s">
        <v>47</v>
      </c>
    </row>
    <row r="82" spans="1:8">
      <c r="A82" s="99"/>
      <c r="B82" s="15" t="s">
        <v>144</v>
      </c>
      <c r="C82" s="99"/>
      <c r="D82" s="17">
        <v>0</v>
      </c>
      <c r="E82" s="13"/>
      <c r="F82" s="13"/>
      <c r="G82" s="13"/>
      <c r="H82" s="100"/>
    </row>
    <row r="83" spans="1:8">
      <c r="A83" s="99"/>
      <c r="B83" s="15" t="s">
        <v>145</v>
      </c>
      <c r="C83" s="99"/>
      <c r="D83" s="17">
        <v>0</v>
      </c>
      <c r="E83" s="13"/>
      <c r="F83" s="13"/>
      <c r="G83" s="13"/>
      <c r="H83" s="100"/>
    </row>
    <row r="84" spans="1:8">
      <c r="A84" s="99"/>
      <c r="B84" s="15" t="s">
        <v>146</v>
      </c>
      <c r="C84" s="99"/>
      <c r="D84" s="17">
        <v>390.38405999999998</v>
      </c>
      <c r="E84" s="13"/>
      <c r="F84" s="13"/>
      <c r="G84" s="13"/>
      <c r="H84" s="100"/>
    </row>
    <row r="85" spans="1:8" ht="24.6">
      <c r="A85" s="97" t="s">
        <v>123</v>
      </c>
      <c r="B85" s="94"/>
      <c r="C85" s="10"/>
      <c r="D85" s="12">
        <v>4734.4414068495998</v>
      </c>
      <c r="E85" s="13"/>
      <c r="F85" s="13"/>
      <c r="G85" s="13"/>
      <c r="H85" s="16"/>
    </row>
    <row r="86" spans="1:8">
      <c r="A86" s="99" t="s">
        <v>164</v>
      </c>
      <c r="B86" s="15" t="s">
        <v>143</v>
      </c>
      <c r="C86" s="10"/>
      <c r="D86" s="12">
        <v>850.80290444695004</v>
      </c>
      <c r="E86" s="13"/>
      <c r="F86" s="13"/>
      <c r="G86" s="13"/>
      <c r="H86" s="16"/>
    </row>
    <row r="87" spans="1:8">
      <c r="A87" s="99"/>
      <c r="B87" s="15" t="s">
        <v>144</v>
      </c>
      <c r="C87" s="10"/>
      <c r="D87" s="12">
        <v>61.868222304359001</v>
      </c>
      <c r="E87" s="13"/>
      <c r="F87" s="13"/>
      <c r="G87" s="13"/>
      <c r="H87" s="16"/>
    </row>
    <row r="88" spans="1:8">
      <c r="A88" s="99"/>
      <c r="B88" s="15" t="s">
        <v>145</v>
      </c>
      <c r="C88" s="10"/>
      <c r="D88" s="12">
        <v>3821.7702800983002</v>
      </c>
      <c r="E88" s="13"/>
      <c r="F88" s="13"/>
      <c r="G88" s="13"/>
      <c r="H88" s="16"/>
    </row>
    <row r="89" spans="1:8">
      <c r="A89" s="99"/>
      <c r="B89" s="15" t="s">
        <v>146</v>
      </c>
      <c r="C89" s="10"/>
      <c r="D89" s="12">
        <v>0</v>
      </c>
      <c r="E89" s="13"/>
      <c r="F89" s="13"/>
      <c r="G89" s="13"/>
      <c r="H89" s="16"/>
    </row>
    <row r="90" spans="1:8">
      <c r="A90" s="95" t="s">
        <v>125</v>
      </c>
      <c r="B90" s="96"/>
      <c r="C90" s="99" t="s">
        <v>159</v>
      </c>
      <c r="D90" s="17">
        <v>4734.4414068495998</v>
      </c>
      <c r="E90" s="13">
        <v>1</v>
      </c>
      <c r="F90" s="13" t="s">
        <v>160</v>
      </c>
      <c r="G90" s="17">
        <v>4734.4414068495998</v>
      </c>
      <c r="H90" s="16"/>
    </row>
    <row r="91" spans="1:8">
      <c r="A91" s="101">
        <v>1</v>
      </c>
      <c r="B91" s="15" t="s">
        <v>143</v>
      </c>
      <c r="C91" s="99"/>
      <c r="D91" s="17">
        <v>850.80290444695004</v>
      </c>
      <c r="E91" s="13"/>
      <c r="F91" s="13"/>
      <c r="G91" s="13"/>
      <c r="H91" s="100" t="s">
        <v>47</v>
      </c>
    </row>
    <row r="92" spans="1:8">
      <c r="A92" s="99"/>
      <c r="B92" s="15" t="s">
        <v>144</v>
      </c>
      <c r="C92" s="99"/>
      <c r="D92" s="17">
        <v>61.868222304359001</v>
      </c>
      <c r="E92" s="13"/>
      <c r="F92" s="13"/>
      <c r="G92" s="13"/>
      <c r="H92" s="100"/>
    </row>
    <row r="93" spans="1:8">
      <c r="A93" s="99"/>
      <c r="B93" s="15" t="s">
        <v>145</v>
      </c>
      <c r="C93" s="99"/>
      <c r="D93" s="17">
        <v>3821.7702800983002</v>
      </c>
      <c r="E93" s="13"/>
      <c r="F93" s="13"/>
      <c r="G93" s="13"/>
      <c r="H93" s="100"/>
    </row>
    <row r="94" spans="1:8">
      <c r="A94" s="99"/>
      <c r="B94" s="15" t="s">
        <v>146</v>
      </c>
      <c r="C94" s="99"/>
      <c r="D94" s="17">
        <v>0</v>
      </c>
      <c r="E94" s="13"/>
      <c r="F94" s="13"/>
      <c r="G94" s="13"/>
      <c r="H94" s="100"/>
    </row>
    <row r="95" spans="1:8" ht="24.6">
      <c r="A95" s="97"/>
      <c r="B95" s="94"/>
      <c r="C95" s="10"/>
      <c r="D95" s="12">
        <v>7514.59</v>
      </c>
      <c r="E95" s="13"/>
      <c r="F95" s="13"/>
      <c r="G95" s="13"/>
      <c r="H95" s="16"/>
    </row>
    <row r="96" spans="1:8">
      <c r="A96" s="99" t="s">
        <v>154</v>
      </c>
      <c r="B96" s="15" t="s">
        <v>143</v>
      </c>
      <c r="C96" s="10"/>
      <c r="D96" s="12">
        <v>6911.25</v>
      </c>
      <c r="E96" s="13"/>
      <c r="F96" s="13"/>
      <c r="G96" s="13"/>
      <c r="H96" s="16"/>
    </row>
    <row r="97" spans="1:8">
      <c r="A97" s="99"/>
      <c r="B97" s="15" t="s">
        <v>144</v>
      </c>
      <c r="C97" s="10"/>
      <c r="D97" s="12">
        <v>603.34</v>
      </c>
      <c r="E97" s="13"/>
      <c r="F97" s="13"/>
      <c r="G97" s="13"/>
      <c r="H97" s="16"/>
    </row>
    <row r="98" spans="1:8">
      <c r="A98" s="99"/>
      <c r="B98" s="15" t="s">
        <v>145</v>
      </c>
      <c r="C98" s="10"/>
      <c r="D98" s="12">
        <v>0</v>
      </c>
      <c r="E98" s="13"/>
      <c r="F98" s="13"/>
      <c r="G98" s="13"/>
      <c r="H98" s="16"/>
    </row>
    <row r="99" spans="1:8">
      <c r="A99" s="99"/>
      <c r="B99" s="15" t="s">
        <v>146</v>
      </c>
      <c r="C99" s="10"/>
      <c r="D99" s="12">
        <v>0</v>
      </c>
      <c r="E99" s="13"/>
      <c r="F99" s="13"/>
      <c r="G99" s="13"/>
      <c r="H99" s="16"/>
    </row>
    <row r="100" spans="1:8">
      <c r="A100" s="95" t="s">
        <v>117</v>
      </c>
      <c r="B100" s="96"/>
      <c r="C100" s="99" t="s">
        <v>162</v>
      </c>
      <c r="D100" s="17">
        <v>7514.59</v>
      </c>
      <c r="E100" s="13">
        <v>97</v>
      </c>
      <c r="F100" s="13" t="s">
        <v>160</v>
      </c>
      <c r="G100" s="17">
        <v>77.47</v>
      </c>
      <c r="H100" s="16"/>
    </row>
    <row r="101" spans="1:8">
      <c r="A101" s="101">
        <v>1</v>
      </c>
      <c r="B101" s="15" t="s">
        <v>143</v>
      </c>
      <c r="C101" s="99"/>
      <c r="D101" s="17">
        <v>6911.25</v>
      </c>
      <c r="E101" s="13"/>
      <c r="F101" s="13"/>
      <c r="G101" s="13"/>
      <c r="H101" s="100" t="s">
        <v>45</v>
      </c>
    </row>
    <row r="102" spans="1:8">
      <c r="A102" s="99"/>
      <c r="B102" s="15" t="s">
        <v>144</v>
      </c>
      <c r="C102" s="99"/>
      <c r="D102" s="17">
        <v>603.34</v>
      </c>
      <c r="E102" s="13"/>
      <c r="F102" s="13"/>
      <c r="G102" s="13"/>
      <c r="H102" s="100"/>
    </row>
    <row r="103" spans="1:8">
      <c r="A103" s="99"/>
      <c r="B103" s="15" t="s">
        <v>145</v>
      </c>
      <c r="C103" s="99"/>
      <c r="D103" s="17">
        <v>0</v>
      </c>
      <c r="E103" s="13"/>
      <c r="F103" s="13"/>
      <c r="G103" s="13"/>
      <c r="H103" s="100"/>
    </row>
    <row r="104" spans="1:8">
      <c r="A104" s="99"/>
      <c r="B104" s="15" t="s">
        <v>146</v>
      </c>
      <c r="C104" s="99"/>
      <c r="D104" s="17">
        <v>0</v>
      </c>
      <c r="E104" s="13"/>
      <c r="F104" s="13"/>
      <c r="G104" s="13"/>
      <c r="H104" s="100"/>
    </row>
    <row r="105" spans="1:8" ht="24.6">
      <c r="A105" s="97" t="s">
        <v>130</v>
      </c>
      <c r="B105" s="94"/>
      <c r="C105" s="10"/>
      <c r="D105" s="12">
        <v>1.95</v>
      </c>
      <c r="E105" s="13"/>
      <c r="F105" s="13"/>
      <c r="G105" s="13"/>
      <c r="H105" s="16"/>
    </row>
    <row r="106" spans="1:8">
      <c r="A106" s="99" t="s">
        <v>165</v>
      </c>
      <c r="B106" s="15" t="s">
        <v>143</v>
      </c>
      <c r="C106" s="10"/>
      <c r="D106" s="12">
        <v>1.95</v>
      </c>
      <c r="E106" s="13"/>
      <c r="F106" s="13"/>
      <c r="G106" s="13"/>
      <c r="H106" s="16"/>
    </row>
    <row r="107" spans="1:8">
      <c r="A107" s="99"/>
      <c r="B107" s="15" t="s">
        <v>144</v>
      </c>
      <c r="C107" s="10"/>
      <c r="D107" s="12">
        <v>0</v>
      </c>
      <c r="E107" s="13"/>
      <c r="F107" s="13"/>
      <c r="G107" s="13"/>
      <c r="H107" s="16"/>
    </row>
    <row r="108" spans="1:8">
      <c r="A108" s="99"/>
      <c r="B108" s="15" t="s">
        <v>145</v>
      </c>
      <c r="C108" s="10"/>
      <c r="D108" s="12">
        <v>0</v>
      </c>
      <c r="E108" s="13"/>
      <c r="F108" s="13"/>
      <c r="G108" s="13"/>
      <c r="H108" s="16"/>
    </row>
    <row r="109" spans="1:8">
      <c r="A109" s="99"/>
      <c r="B109" s="15" t="s">
        <v>146</v>
      </c>
      <c r="C109" s="10"/>
      <c r="D109" s="12">
        <v>0</v>
      </c>
      <c r="E109" s="13"/>
      <c r="F109" s="13"/>
      <c r="G109" s="13"/>
      <c r="H109" s="16"/>
    </row>
    <row r="110" spans="1:8">
      <c r="A110" s="95" t="s">
        <v>132</v>
      </c>
      <c r="B110" s="96"/>
      <c r="C110" s="99" t="s">
        <v>152</v>
      </c>
      <c r="D110" s="17">
        <v>1.95</v>
      </c>
      <c r="E110" s="13">
        <v>5.0000000000000002E-5</v>
      </c>
      <c r="F110" s="13" t="s">
        <v>148</v>
      </c>
      <c r="G110" s="17">
        <v>39000</v>
      </c>
      <c r="H110" s="16"/>
    </row>
    <row r="111" spans="1:8">
      <c r="A111" s="101">
        <v>1</v>
      </c>
      <c r="B111" s="15" t="s">
        <v>143</v>
      </c>
      <c r="C111" s="99"/>
      <c r="D111" s="17">
        <v>1.95</v>
      </c>
      <c r="E111" s="13"/>
      <c r="F111" s="13"/>
      <c r="G111" s="13"/>
      <c r="H111" s="100" t="s">
        <v>153</v>
      </c>
    </row>
    <row r="112" spans="1:8">
      <c r="A112" s="99"/>
      <c r="B112" s="15" t="s">
        <v>144</v>
      </c>
      <c r="C112" s="99"/>
      <c r="D112" s="17">
        <v>0</v>
      </c>
      <c r="E112" s="13"/>
      <c r="F112" s="13"/>
      <c r="G112" s="13"/>
      <c r="H112" s="100"/>
    </row>
    <row r="113" spans="1:8">
      <c r="A113" s="99"/>
      <c r="B113" s="15" t="s">
        <v>145</v>
      </c>
      <c r="C113" s="99"/>
      <c r="D113" s="17">
        <v>0</v>
      </c>
      <c r="E113" s="13"/>
      <c r="F113" s="13"/>
      <c r="G113" s="13"/>
      <c r="H113" s="100"/>
    </row>
    <row r="114" spans="1:8">
      <c r="A114" s="99"/>
      <c r="B114" s="15" t="s">
        <v>146</v>
      </c>
      <c r="C114" s="99"/>
      <c r="D114" s="17">
        <v>0</v>
      </c>
      <c r="E114" s="13"/>
      <c r="F114" s="13"/>
      <c r="G114" s="13"/>
      <c r="H114" s="100"/>
    </row>
    <row r="115" spans="1:8">
      <c r="A115" s="18"/>
      <c r="C115" s="18"/>
      <c r="D115" s="7"/>
      <c r="E115" s="7"/>
      <c r="F115" s="7"/>
      <c r="G115" s="7"/>
      <c r="H115" s="19"/>
    </row>
    <row r="117" spans="1:8">
      <c r="A117" s="98" t="s">
        <v>166</v>
      </c>
      <c r="B117" s="98"/>
      <c r="C117" s="98"/>
      <c r="D117" s="98"/>
      <c r="E117" s="98"/>
      <c r="F117" s="98"/>
      <c r="G117" s="98"/>
      <c r="H117" s="98"/>
    </row>
    <row r="118" spans="1:8">
      <c r="A118" s="98" t="s">
        <v>167</v>
      </c>
      <c r="B118" s="98"/>
      <c r="C118" s="98"/>
      <c r="D118" s="98"/>
      <c r="E118" s="98"/>
      <c r="F118" s="98"/>
      <c r="G118" s="98"/>
      <c r="H118" s="98"/>
    </row>
  </sheetData>
  <mergeCells count="69">
    <mergeCell ref="H101:H104"/>
    <mergeCell ref="H111:H114"/>
    <mergeCell ref="H57:H60"/>
    <mergeCell ref="H67:H70"/>
    <mergeCell ref="H72:H75"/>
    <mergeCell ref="H81:H84"/>
    <mergeCell ref="H91:H94"/>
    <mergeCell ref="H9:H12"/>
    <mergeCell ref="H19:H22"/>
    <mergeCell ref="H28:H31"/>
    <mergeCell ref="H38:H41"/>
    <mergeCell ref="H48:H51"/>
    <mergeCell ref="A111:A114"/>
    <mergeCell ref="C8:C12"/>
    <mergeCell ref="C18:C22"/>
    <mergeCell ref="C27:C31"/>
    <mergeCell ref="C37:C41"/>
    <mergeCell ref="C47:C51"/>
    <mergeCell ref="C56:C60"/>
    <mergeCell ref="C66:C70"/>
    <mergeCell ref="C71:C75"/>
    <mergeCell ref="C80:C84"/>
    <mergeCell ref="C90:C94"/>
    <mergeCell ref="C100:C104"/>
    <mergeCell ref="C110:C114"/>
    <mergeCell ref="A86:A89"/>
    <mergeCell ref="A91:A94"/>
    <mergeCell ref="A96:A99"/>
    <mergeCell ref="A101:A104"/>
    <mergeCell ref="A106:A109"/>
    <mergeCell ref="A117:H117"/>
    <mergeCell ref="A118:H118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8:A51"/>
    <mergeCell ref="A52:A55"/>
    <mergeCell ref="A57:A60"/>
    <mergeCell ref="A62:A65"/>
    <mergeCell ref="A67:A70"/>
    <mergeCell ref="A90:B90"/>
    <mergeCell ref="A95:B95"/>
    <mergeCell ref="A100:B100"/>
    <mergeCell ref="A105:B105"/>
    <mergeCell ref="A110:B110"/>
    <mergeCell ref="A61:B61"/>
    <mergeCell ref="A66:B66"/>
    <mergeCell ref="A71:B71"/>
    <mergeCell ref="A80:B80"/>
    <mergeCell ref="A85:B85"/>
    <mergeCell ref="A72:A75"/>
    <mergeCell ref="A76:A79"/>
    <mergeCell ref="A81:A84"/>
    <mergeCell ref="A32:B32"/>
    <mergeCell ref="A37:B37"/>
    <mergeCell ref="A42:B42"/>
    <mergeCell ref="A47:B47"/>
    <mergeCell ref="A56:B56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168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169</v>
      </c>
      <c r="B3" s="2" t="s">
        <v>170</v>
      </c>
      <c r="C3" s="2" t="s">
        <v>171</v>
      </c>
      <c r="D3" s="2" t="s">
        <v>172</v>
      </c>
      <c r="E3" s="2" t="s">
        <v>173</v>
      </c>
      <c r="F3" s="2" t="s">
        <v>174</v>
      </c>
      <c r="G3" s="2" t="s">
        <v>175</v>
      </c>
      <c r="H3" s="2" t="s">
        <v>176</v>
      </c>
    </row>
    <row r="4" spans="1:8" ht="39" customHeight="1">
      <c r="A4" s="3" t="s">
        <v>177</v>
      </c>
      <c r="B4" s="4" t="s">
        <v>156</v>
      </c>
      <c r="C4" s="5">
        <v>3.4224210526315999</v>
      </c>
      <c r="D4" s="5">
        <v>900.30388838926001</v>
      </c>
      <c r="E4" s="4">
        <v>0.4</v>
      </c>
      <c r="F4" s="4"/>
      <c r="G4" s="5">
        <v>3081.2189813895002</v>
      </c>
      <c r="H4" s="6"/>
    </row>
    <row r="5" spans="1:8" ht="39" customHeight="1">
      <c r="A5" s="3" t="s">
        <v>178</v>
      </c>
      <c r="B5" s="4" t="s">
        <v>160</v>
      </c>
      <c r="C5" s="5">
        <v>77.052631578947</v>
      </c>
      <c r="D5" s="5">
        <v>81.798315329532997</v>
      </c>
      <c r="E5" s="4">
        <v>0.4</v>
      </c>
      <c r="F5" s="4"/>
      <c r="G5" s="5">
        <v>6302.7754548651001</v>
      </c>
      <c r="H5" s="6"/>
    </row>
    <row r="6" spans="1:8" ht="39" customHeight="1">
      <c r="A6" s="3" t="s">
        <v>179</v>
      </c>
      <c r="B6" s="4" t="s">
        <v>160</v>
      </c>
      <c r="C6" s="5">
        <v>12.842105263158</v>
      </c>
      <c r="D6" s="5">
        <v>19.871333705078001</v>
      </c>
      <c r="E6" s="4">
        <v>0.4</v>
      </c>
      <c r="F6" s="4"/>
      <c r="G6" s="5">
        <v>255.18975915995</v>
      </c>
      <c r="H6" s="6"/>
    </row>
    <row r="7" spans="1:8" ht="39" customHeight="1">
      <c r="A7" s="3" t="s">
        <v>180</v>
      </c>
      <c r="B7" s="4" t="s">
        <v>160</v>
      </c>
      <c r="C7" s="5">
        <v>1</v>
      </c>
      <c r="D7" s="5">
        <v>3821.7702800983002</v>
      </c>
      <c r="E7" s="4" t="s">
        <v>181</v>
      </c>
      <c r="F7" s="4"/>
      <c r="G7" s="5">
        <v>3821.7702800983002</v>
      </c>
      <c r="H7" s="6"/>
    </row>
    <row r="8" spans="1:8" ht="39" customHeight="1">
      <c r="A8" s="3" t="s">
        <v>182</v>
      </c>
      <c r="B8" s="4" t="s">
        <v>160</v>
      </c>
      <c r="C8" s="5">
        <v>436.5</v>
      </c>
      <c r="D8" s="5">
        <v>4.8225376529421</v>
      </c>
      <c r="E8" s="4"/>
      <c r="F8" s="4"/>
      <c r="G8" s="5">
        <v>2105.0376855091999</v>
      </c>
      <c r="H8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0"/>
  <sheetViews>
    <sheetView zoomScale="90" zoomScaleNormal="90" workbookViewId="0">
      <selection activeCell="A13" sqref="A13:H13"/>
    </sheetView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31</v>
      </c>
      <c r="C18" s="92" t="s">
        <v>32</v>
      </c>
      <c r="D18" s="89" t="s">
        <v>33</v>
      </c>
      <c r="E18" s="90"/>
      <c r="F18" s="90"/>
      <c r="G18" s="90"/>
      <c r="H18" s="91"/>
    </row>
    <row r="19" spans="1:8" ht="85.2" customHeight="1">
      <c r="A19" s="92"/>
      <c r="B19" s="92"/>
      <c r="C19" s="92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42</v>
      </c>
      <c r="C25" s="42" t="s">
        <v>43</v>
      </c>
      <c r="D25" s="41">
        <v>34.337017951707999</v>
      </c>
      <c r="E25" s="41">
        <v>0</v>
      </c>
      <c r="F25" s="41">
        <v>0</v>
      </c>
      <c r="G25" s="41">
        <v>0</v>
      </c>
      <c r="H25" s="41">
        <v>34.337017951707999</v>
      </c>
    </row>
    <row r="26" spans="1:8" ht="31.2">
      <c r="A26" s="2">
        <v>2</v>
      </c>
      <c r="B26" s="2" t="s">
        <v>44</v>
      </c>
      <c r="C26" s="42" t="s">
        <v>45</v>
      </c>
      <c r="D26" s="41">
        <v>22764.776589017001</v>
      </c>
      <c r="E26" s="41">
        <v>866.76168687479003</v>
      </c>
      <c r="F26" s="41">
        <v>0</v>
      </c>
      <c r="G26" s="41">
        <v>0</v>
      </c>
      <c r="H26" s="41">
        <v>23631.538275891999</v>
      </c>
    </row>
    <row r="27" spans="1:8" ht="31.2">
      <c r="A27" s="2">
        <v>3</v>
      </c>
      <c r="B27" s="2" t="s">
        <v>46</v>
      </c>
      <c r="C27" s="42" t="s">
        <v>47</v>
      </c>
      <c r="D27" s="41">
        <v>850.80290444695004</v>
      </c>
      <c r="E27" s="41">
        <v>61.868222304359001</v>
      </c>
      <c r="F27" s="41">
        <v>3821.7702800983002</v>
      </c>
      <c r="G27" s="41">
        <v>0</v>
      </c>
      <c r="H27" s="41">
        <v>4734.4414068495998</v>
      </c>
    </row>
    <row r="28" spans="1:8">
      <c r="A28" s="2">
        <v>4</v>
      </c>
      <c r="B28" s="2" t="s">
        <v>48</v>
      </c>
      <c r="C28" s="42" t="s">
        <v>49</v>
      </c>
      <c r="D28" s="41">
        <v>1.95</v>
      </c>
      <c r="E28" s="41">
        <v>0</v>
      </c>
      <c r="F28" s="41">
        <v>0</v>
      </c>
      <c r="G28" s="41">
        <v>0</v>
      </c>
      <c r="H28" s="41">
        <v>1.95</v>
      </c>
    </row>
    <row r="29" spans="1:8" ht="16.95" customHeight="1">
      <c r="A29" s="2"/>
      <c r="B29" s="33"/>
      <c r="C29" s="33" t="s">
        <v>50</v>
      </c>
      <c r="D29" s="41">
        <v>23651.866511415999</v>
      </c>
      <c r="E29" s="41">
        <v>928.62990917914999</v>
      </c>
      <c r="F29" s="41">
        <v>3821.7702800983002</v>
      </c>
      <c r="G29" s="41">
        <v>0</v>
      </c>
      <c r="H29" s="41">
        <v>28402.266700692999</v>
      </c>
    </row>
    <row r="30" spans="1:8" ht="16.95" customHeight="1">
      <c r="A30" s="2"/>
      <c r="B30" s="33"/>
      <c r="C30" s="44" t="s">
        <v>51</v>
      </c>
      <c r="D30" s="41"/>
      <c r="E30" s="41"/>
      <c r="F30" s="41"/>
      <c r="G30" s="41"/>
      <c r="H30" s="41"/>
    </row>
    <row r="31" spans="1:8" s="35" customFormat="1">
      <c r="A31" s="45"/>
      <c r="B31" s="45"/>
      <c r="C31" s="46"/>
      <c r="D31" s="41"/>
      <c r="E31" s="41"/>
      <c r="F31" s="41"/>
      <c r="G31" s="41"/>
      <c r="H31" s="41">
        <f>SUM(D31:G31)</f>
        <v>0</v>
      </c>
    </row>
    <row r="32" spans="1:8" ht="16.95" customHeight="1">
      <c r="A32" s="2"/>
      <c r="B32" s="33"/>
      <c r="C32" s="33" t="s">
        <v>52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 ht="16.95" customHeight="1">
      <c r="A33" s="39"/>
      <c r="B33" s="33"/>
      <c r="C33" s="40" t="s">
        <v>53</v>
      </c>
      <c r="D33" s="41"/>
      <c r="E33" s="41"/>
      <c r="F33" s="41"/>
      <c r="G33" s="41"/>
      <c r="H33" s="41"/>
    </row>
    <row r="34" spans="1:8">
      <c r="A34" s="39"/>
      <c r="B34" s="2"/>
      <c r="C34" s="47"/>
      <c r="D34" s="41"/>
      <c r="E34" s="41"/>
      <c r="F34" s="41"/>
      <c r="G34" s="41"/>
      <c r="H34" s="41">
        <f>SUM(D34:G34)</f>
        <v>0</v>
      </c>
    </row>
    <row r="35" spans="1:8" ht="16.95" customHeight="1">
      <c r="A35" s="2"/>
      <c r="B35" s="33"/>
      <c r="C35" s="40" t="s">
        <v>54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16.95" customHeight="1">
      <c r="A36" s="2"/>
      <c r="B36" s="33"/>
      <c r="C36" s="44" t="s">
        <v>55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 ht="16.95" customHeight="1">
      <c r="A38" s="2"/>
      <c r="B38" s="33"/>
      <c r="C38" s="33" t="s">
        <v>56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34.200000000000003" customHeight="1">
      <c r="A39" s="2"/>
      <c r="B39" s="33"/>
      <c r="C39" s="44" t="s">
        <v>57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 ht="16.95" customHeight="1">
      <c r="A41" s="2"/>
      <c r="B41" s="33"/>
      <c r="C41" s="33" t="s">
        <v>58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 ht="16.95" customHeight="1">
      <c r="A42" s="2"/>
      <c r="B42" s="33"/>
      <c r="C42" s="44" t="s">
        <v>59</v>
      </c>
      <c r="D42" s="41"/>
      <c r="E42" s="41"/>
      <c r="F42" s="41"/>
      <c r="G42" s="41"/>
      <c r="H42" s="41"/>
    </row>
    <row r="43" spans="1:8" s="35" customFormat="1">
      <c r="A43" s="45"/>
      <c r="B43" s="45"/>
      <c r="C43" s="46"/>
      <c r="D43" s="41"/>
      <c r="E43" s="41"/>
      <c r="F43" s="41"/>
      <c r="G43" s="41"/>
      <c r="H43" s="41">
        <f>SUM(D43:G43)</f>
        <v>0</v>
      </c>
    </row>
    <row r="44" spans="1:8" ht="16.95" customHeight="1">
      <c r="A44" s="2"/>
      <c r="B44" s="33"/>
      <c r="C44" s="33" t="s">
        <v>60</v>
      </c>
      <c r="D44" s="41">
        <f>SUM(D43:D43)</f>
        <v>0</v>
      </c>
      <c r="E44" s="41">
        <f>SUM(E43:E43)</f>
        <v>0</v>
      </c>
      <c r="F44" s="41">
        <f>SUM(F43:F43)</f>
        <v>0</v>
      </c>
      <c r="G44" s="41">
        <f>SUM(G43:G43)</f>
        <v>0</v>
      </c>
      <c r="H44" s="41">
        <f>SUM(D44:G44)</f>
        <v>0</v>
      </c>
    </row>
    <row r="45" spans="1:8" ht="16.95" customHeight="1">
      <c r="A45" s="2"/>
      <c r="B45" s="33"/>
      <c r="C45" s="33" t="s">
        <v>61</v>
      </c>
      <c r="D45" s="41">
        <v>23651.866511415999</v>
      </c>
      <c r="E45" s="41">
        <v>928.62990917914999</v>
      </c>
      <c r="F45" s="41">
        <v>3821.7702800983002</v>
      </c>
      <c r="G45" s="41">
        <v>0</v>
      </c>
      <c r="H45" s="41">
        <v>28402.266700692999</v>
      </c>
    </row>
    <row r="46" spans="1:8" ht="16.95" customHeight="1">
      <c r="A46" s="2"/>
      <c r="B46" s="33"/>
      <c r="C46" s="44" t="s">
        <v>62</v>
      </c>
      <c r="D46" s="41"/>
      <c r="E46" s="41"/>
      <c r="F46" s="41"/>
      <c r="G46" s="41"/>
      <c r="H46" s="41"/>
    </row>
    <row r="47" spans="1:8" ht="31.2">
      <c r="A47" s="2">
        <v>5</v>
      </c>
      <c r="B47" s="2" t="s">
        <v>63</v>
      </c>
      <c r="C47" s="42" t="s">
        <v>64</v>
      </c>
      <c r="D47" s="41">
        <v>0.68674035903414998</v>
      </c>
      <c r="E47" s="41">
        <v>0</v>
      </c>
      <c r="F47" s="41">
        <v>0</v>
      </c>
      <c r="G47" s="41">
        <v>0</v>
      </c>
      <c r="H47" s="41">
        <v>0.68674035903414998</v>
      </c>
    </row>
    <row r="48" spans="1:8" ht="31.2">
      <c r="A48" s="2">
        <v>6</v>
      </c>
      <c r="B48" s="2" t="s">
        <v>63</v>
      </c>
      <c r="C48" s="42" t="s">
        <v>65</v>
      </c>
      <c r="D48" s="41">
        <v>590.38948733659004</v>
      </c>
      <c r="E48" s="41">
        <v>23.215747729478998</v>
      </c>
      <c r="F48" s="41">
        <v>0</v>
      </c>
      <c r="G48" s="41">
        <v>0</v>
      </c>
      <c r="H48" s="41">
        <v>613.60523506607001</v>
      </c>
    </row>
    <row r="49" spans="1:8" ht="31.2">
      <c r="A49" s="2">
        <v>7</v>
      </c>
      <c r="B49" s="2" t="s">
        <v>63</v>
      </c>
      <c r="C49" s="42" t="s">
        <v>66</v>
      </c>
      <c r="D49" s="41">
        <v>3.9E-2</v>
      </c>
      <c r="E49" s="41">
        <v>0</v>
      </c>
      <c r="F49" s="41">
        <v>0</v>
      </c>
      <c r="G49" s="41">
        <v>0</v>
      </c>
      <c r="H49" s="41">
        <v>3.9E-2</v>
      </c>
    </row>
    <row r="50" spans="1:8" ht="16.95" customHeight="1">
      <c r="A50" s="2"/>
      <c r="B50" s="33"/>
      <c r="C50" s="33" t="s">
        <v>67</v>
      </c>
      <c r="D50" s="41">
        <v>591.11522769562998</v>
      </c>
      <c r="E50" s="41">
        <v>23.215747729478998</v>
      </c>
      <c r="F50" s="41">
        <v>0</v>
      </c>
      <c r="G50" s="41">
        <v>0</v>
      </c>
      <c r="H50" s="41">
        <v>614.33097542510995</v>
      </c>
    </row>
    <row r="51" spans="1:8" ht="16.95" customHeight="1">
      <c r="A51" s="2"/>
      <c r="B51" s="33"/>
      <c r="C51" s="33" t="s">
        <v>68</v>
      </c>
      <c r="D51" s="41">
        <v>24242.981739111001</v>
      </c>
      <c r="E51" s="41">
        <v>951.84565690861996</v>
      </c>
      <c r="F51" s="41">
        <v>3821.7702800983002</v>
      </c>
      <c r="G51" s="41">
        <v>0</v>
      </c>
      <c r="H51" s="41">
        <v>29016.597676117999</v>
      </c>
    </row>
    <row r="52" spans="1:8" ht="16.95" customHeight="1">
      <c r="A52" s="2"/>
      <c r="B52" s="33"/>
      <c r="C52" s="33" t="s">
        <v>69</v>
      </c>
      <c r="D52" s="41"/>
      <c r="E52" s="41"/>
      <c r="F52" s="41"/>
      <c r="G52" s="41"/>
      <c r="H52" s="41"/>
    </row>
    <row r="53" spans="1:8" ht="31.2">
      <c r="A53" s="2">
        <v>8</v>
      </c>
      <c r="B53" s="2" t="s">
        <v>70</v>
      </c>
      <c r="C53" s="48" t="s">
        <v>71</v>
      </c>
      <c r="D53" s="41">
        <v>632.53580595423</v>
      </c>
      <c r="E53" s="41">
        <v>24.843171645315</v>
      </c>
      <c r="F53" s="41">
        <v>0</v>
      </c>
      <c r="G53" s="41">
        <v>0</v>
      </c>
      <c r="H53" s="41">
        <v>657.37897759955001</v>
      </c>
    </row>
    <row r="54" spans="1:8">
      <c r="A54" s="2">
        <v>9</v>
      </c>
      <c r="B54" s="2" t="s">
        <v>72</v>
      </c>
      <c r="C54" s="48" t="s">
        <v>73</v>
      </c>
      <c r="D54" s="41">
        <v>0</v>
      </c>
      <c r="E54" s="41">
        <v>0</v>
      </c>
      <c r="F54" s="41">
        <v>0</v>
      </c>
      <c r="G54" s="41">
        <v>0.76001555534308995</v>
      </c>
      <c r="H54" s="41">
        <v>0.76001555534308995</v>
      </c>
    </row>
    <row r="55" spans="1:8">
      <c r="A55" s="2">
        <v>10</v>
      </c>
      <c r="B55" s="2" t="s">
        <v>74</v>
      </c>
      <c r="C55" s="48" t="s">
        <v>75</v>
      </c>
      <c r="D55" s="41">
        <v>0</v>
      </c>
      <c r="E55" s="41">
        <v>0</v>
      </c>
      <c r="F55" s="41">
        <v>0</v>
      </c>
      <c r="G55" s="41">
        <v>186.65896093393999</v>
      </c>
      <c r="H55" s="41">
        <v>186.65896093393999</v>
      </c>
    </row>
    <row r="56" spans="1:8">
      <c r="A56" s="2">
        <v>11</v>
      </c>
      <c r="B56" s="2" t="s">
        <v>76</v>
      </c>
      <c r="C56" s="48" t="s">
        <v>73</v>
      </c>
      <c r="D56" s="41">
        <v>0</v>
      </c>
      <c r="E56" s="41">
        <v>0</v>
      </c>
      <c r="F56" s="41">
        <v>0</v>
      </c>
      <c r="G56" s="41">
        <v>634.95069024460997</v>
      </c>
      <c r="H56" s="41">
        <v>634.95069024460997</v>
      </c>
    </row>
    <row r="57" spans="1:8">
      <c r="A57" s="2">
        <v>12</v>
      </c>
      <c r="B57" s="2"/>
      <c r="C57" s="48" t="s">
        <v>77</v>
      </c>
      <c r="D57" s="41">
        <v>0</v>
      </c>
      <c r="E57" s="41">
        <v>0</v>
      </c>
      <c r="F57" s="41">
        <v>0</v>
      </c>
      <c r="G57" s="41">
        <v>125.03319813986</v>
      </c>
      <c r="H57" s="41">
        <v>125.03319813986</v>
      </c>
    </row>
    <row r="58" spans="1:8">
      <c r="A58" s="2">
        <v>13</v>
      </c>
      <c r="B58" s="2"/>
      <c r="C58" s="48" t="s">
        <v>78</v>
      </c>
      <c r="D58" s="41">
        <v>0</v>
      </c>
      <c r="E58" s="41">
        <v>0</v>
      </c>
      <c r="F58" s="41">
        <v>0</v>
      </c>
      <c r="G58" s="41">
        <v>190.34449168577001</v>
      </c>
      <c r="H58" s="41">
        <v>190.34449168577001</v>
      </c>
    </row>
    <row r="59" spans="1:8">
      <c r="A59" s="2">
        <v>14</v>
      </c>
      <c r="B59" s="2" t="s">
        <v>79</v>
      </c>
      <c r="C59" s="48" t="s">
        <v>75</v>
      </c>
      <c r="D59" s="41">
        <v>0</v>
      </c>
      <c r="E59" s="41">
        <v>0</v>
      </c>
      <c r="F59" s="41">
        <v>0</v>
      </c>
      <c r="G59" s="41">
        <v>96.354601444140002</v>
      </c>
      <c r="H59" s="41">
        <v>96.354601444140002</v>
      </c>
    </row>
    <row r="60" spans="1:8" ht="31.2">
      <c r="A60" s="2">
        <v>15</v>
      </c>
      <c r="B60" s="2" t="s">
        <v>70</v>
      </c>
      <c r="C60" s="48" t="s">
        <v>80</v>
      </c>
      <c r="D60" s="41">
        <v>5.1912899999999998E-2</v>
      </c>
      <c r="E60" s="41">
        <v>0</v>
      </c>
      <c r="F60" s="41">
        <v>0</v>
      </c>
      <c r="G60" s="41">
        <v>0</v>
      </c>
      <c r="H60" s="41">
        <v>5.1912899999999998E-2</v>
      </c>
    </row>
    <row r="61" spans="1:8" ht="16.95" customHeight="1">
      <c r="A61" s="2"/>
      <c r="B61" s="33"/>
      <c r="C61" s="33" t="s">
        <v>81</v>
      </c>
      <c r="D61" s="41">
        <v>632.58771885423005</v>
      </c>
      <c r="E61" s="41">
        <v>24.843171645315</v>
      </c>
      <c r="F61" s="41">
        <v>0</v>
      </c>
      <c r="G61" s="41">
        <v>1234.1019580037</v>
      </c>
      <c r="H61" s="41">
        <v>1891.5328485032001</v>
      </c>
    </row>
    <row r="62" spans="1:8" ht="16.95" customHeight="1">
      <c r="A62" s="2"/>
      <c r="B62" s="33"/>
      <c r="C62" s="33" t="s">
        <v>82</v>
      </c>
      <c r="D62" s="41">
        <v>24875.569457965001</v>
      </c>
      <c r="E62" s="41">
        <v>976.68882855393997</v>
      </c>
      <c r="F62" s="41">
        <v>3821.7702800983002</v>
      </c>
      <c r="G62" s="41">
        <v>1234.1019580037</v>
      </c>
      <c r="H62" s="41">
        <v>30908.130524620999</v>
      </c>
    </row>
    <row r="63" spans="1:8" ht="16.95" customHeight="1">
      <c r="A63" s="2"/>
      <c r="B63" s="33"/>
      <c r="C63" s="33" t="s">
        <v>83</v>
      </c>
      <c r="D63" s="41"/>
      <c r="E63" s="41"/>
      <c r="F63" s="41"/>
      <c r="G63" s="41"/>
      <c r="H63" s="41"/>
    </row>
    <row r="64" spans="1:8">
      <c r="A64" s="2"/>
      <c r="B64" s="2"/>
      <c r="C64" s="48"/>
      <c r="D64" s="41"/>
      <c r="E64" s="41"/>
      <c r="F64" s="41"/>
      <c r="G64" s="41"/>
      <c r="H64" s="41">
        <f>SUM(D64:G64)</f>
        <v>0</v>
      </c>
    </row>
    <row r="65" spans="1:8" ht="16.95" customHeight="1">
      <c r="A65" s="2"/>
      <c r="B65" s="33"/>
      <c r="C65" s="33" t="s">
        <v>84</v>
      </c>
      <c r="D65" s="41">
        <f>SUM(D64:D64)</f>
        <v>0</v>
      </c>
      <c r="E65" s="41">
        <f>SUM(E64:E64)</f>
        <v>0</v>
      </c>
      <c r="F65" s="41">
        <f>SUM(F64:F64)</f>
        <v>0</v>
      </c>
      <c r="G65" s="41">
        <f>SUM(G64:G64)</f>
        <v>0</v>
      </c>
      <c r="H65" s="41">
        <f>SUM(D65:G65)</f>
        <v>0</v>
      </c>
    </row>
    <row r="66" spans="1:8" ht="16.95" customHeight="1">
      <c r="A66" s="2"/>
      <c r="B66" s="33"/>
      <c r="C66" s="33" t="s">
        <v>85</v>
      </c>
      <c r="D66" s="41">
        <v>24875.569457965001</v>
      </c>
      <c r="E66" s="41">
        <v>976.68882855393997</v>
      </c>
      <c r="F66" s="41">
        <v>3821.7702800983002</v>
      </c>
      <c r="G66" s="41">
        <v>1234.1019580037</v>
      </c>
      <c r="H66" s="41">
        <v>30908.130524620999</v>
      </c>
    </row>
    <row r="67" spans="1:8" ht="153" customHeight="1">
      <c r="A67" s="2"/>
      <c r="B67" s="33"/>
      <c r="C67" s="33" t="s">
        <v>86</v>
      </c>
      <c r="D67" s="41"/>
      <c r="E67" s="41"/>
      <c r="F67" s="41"/>
      <c r="G67" s="41"/>
      <c r="H67" s="41"/>
    </row>
    <row r="68" spans="1:8">
      <c r="A68" s="2">
        <v>16</v>
      </c>
      <c r="B68" s="2" t="s">
        <v>87</v>
      </c>
      <c r="C68" s="48" t="s">
        <v>88</v>
      </c>
      <c r="D68" s="41">
        <v>0</v>
      </c>
      <c r="E68" s="41">
        <v>0</v>
      </c>
      <c r="F68" s="41">
        <v>0</v>
      </c>
      <c r="G68" s="41">
        <v>17.519306253250001</v>
      </c>
      <c r="H68" s="41">
        <v>17.519306253250001</v>
      </c>
    </row>
    <row r="69" spans="1:8">
      <c r="A69" s="2">
        <v>17</v>
      </c>
      <c r="B69" s="2" t="s">
        <v>89</v>
      </c>
      <c r="C69" s="48" t="s">
        <v>90</v>
      </c>
      <c r="D69" s="41">
        <v>0</v>
      </c>
      <c r="E69" s="41">
        <v>0</v>
      </c>
      <c r="F69" s="41">
        <v>0</v>
      </c>
      <c r="G69" s="41">
        <v>3103.7464284211001</v>
      </c>
      <c r="H69" s="41">
        <v>3103.7464284211001</v>
      </c>
    </row>
    <row r="70" spans="1:8">
      <c r="A70" s="2">
        <v>18</v>
      </c>
      <c r="B70" s="2" t="s">
        <v>91</v>
      </c>
      <c r="C70" s="48" t="s">
        <v>90</v>
      </c>
      <c r="D70" s="41">
        <v>0</v>
      </c>
      <c r="E70" s="41">
        <v>0</v>
      </c>
      <c r="F70" s="41">
        <v>0</v>
      </c>
      <c r="G70" s="41">
        <v>0.64766868128176003</v>
      </c>
      <c r="H70" s="41">
        <v>0.64766868128176003</v>
      </c>
    </row>
    <row r="71" spans="1:8" ht="16.95" customHeight="1">
      <c r="A71" s="2"/>
      <c r="B71" s="33"/>
      <c r="C71" s="33" t="s">
        <v>92</v>
      </c>
      <c r="D71" s="41">
        <v>0</v>
      </c>
      <c r="E71" s="41">
        <v>0</v>
      </c>
      <c r="F71" s="41">
        <v>0</v>
      </c>
      <c r="G71" s="41">
        <v>3121.9134033556002</v>
      </c>
      <c r="H71" s="41">
        <v>3121.9134033556002</v>
      </c>
    </row>
    <row r="72" spans="1:8" ht="16.95" customHeight="1">
      <c r="A72" s="2"/>
      <c r="B72" s="33"/>
      <c r="C72" s="33" t="s">
        <v>93</v>
      </c>
      <c r="D72" s="41">
        <v>24875.569457965001</v>
      </c>
      <c r="E72" s="41">
        <v>976.68882855393997</v>
      </c>
      <c r="F72" s="41">
        <v>3821.7702800983002</v>
      </c>
      <c r="G72" s="41">
        <v>4356.0153613592001</v>
      </c>
      <c r="H72" s="41">
        <v>34030.043927977</v>
      </c>
    </row>
    <row r="73" spans="1:8" ht="16.95" customHeight="1">
      <c r="A73" s="2"/>
      <c r="B73" s="33"/>
      <c r="C73" s="33" t="s">
        <v>94</v>
      </c>
      <c r="D73" s="41"/>
      <c r="E73" s="41"/>
      <c r="F73" s="41"/>
      <c r="G73" s="41"/>
      <c r="H73" s="41"/>
    </row>
    <row r="74" spans="1:8" ht="34.200000000000003" customHeight="1">
      <c r="A74" s="2">
        <v>19</v>
      </c>
      <c r="B74" s="2" t="s">
        <v>95</v>
      </c>
      <c r="C74" s="48" t="s">
        <v>96</v>
      </c>
      <c r="D74" s="41">
        <f>D72*3%</f>
        <v>746.26708373894996</v>
      </c>
      <c r="E74" s="41">
        <f>E72*3%</f>
        <v>29.300664856618202</v>
      </c>
      <c r="F74" s="41">
        <f>F72*3%</f>
        <v>114.653108402949</v>
      </c>
      <c r="G74" s="41">
        <f>G72*3%</f>
        <v>130.68046084077599</v>
      </c>
      <c r="H74" s="41">
        <f>SUM(D74:G74)</f>
        <v>1020.90131783929</v>
      </c>
    </row>
    <row r="75" spans="1:8" ht="16.95" customHeight="1">
      <c r="A75" s="2"/>
      <c r="B75" s="33"/>
      <c r="C75" s="33" t="s">
        <v>97</v>
      </c>
      <c r="D75" s="41">
        <f>D74</f>
        <v>746.26708373894996</v>
      </c>
      <c r="E75" s="41">
        <f>E74</f>
        <v>29.300664856618202</v>
      </c>
      <c r="F75" s="41">
        <f>F74</f>
        <v>114.653108402949</v>
      </c>
      <c r="G75" s="41">
        <f>G74</f>
        <v>130.68046084077599</v>
      </c>
      <c r="H75" s="41">
        <f>SUM(D75:G75)</f>
        <v>1020.90131783929</v>
      </c>
    </row>
    <row r="76" spans="1:8" ht="16.95" customHeight="1">
      <c r="A76" s="2"/>
      <c r="B76" s="33"/>
      <c r="C76" s="33" t="s">
        <v>98</v>
      </c>
      <c r="D76" s="41">
        <f>D75+D72</f>
        <v>25621.836541703899</v>
      </c>
      <c r="E76" s="41">
        <f>E75+E72</f>
        <v>1005.98949341056</v>
      </c>
      <c r="F76" s="41">
        <f>F75+F72</f>
        <v>3936.42338850125</v>
      </c>
      <c r="G76" s="41">
        <f>G75+G72</f>
        <v>4486.6958221999803</v>
      </c>
      <c r="H76" s="41">
        <f>SUM(D76:G76)</f>
        <v>35050.945245815703</v>
      </c>
    </row>
    <row r="77" spans="1:8" ht="16.95" customHeight="1">
      <c r="A77" s="2"/>
      <c r="B77" s="33"/>
      <c r="C77" s="33" t="s">
        <v>99</v>
      </c>
      <c r="D77" s="41"/>
      <c r="E77" s="41"/>
      <c r="F77" s="41"/>
      <c r="G77" s="41"/>
      <c r="H77" s="41"/>
    </row>
    <row r="78" spans="1:8" ht="16.95" customHeight="1">
      <c r="A78" s="2">
        <v>20</v>
      </c>
      <c r="B78" s="2" t="s">
        <v>100</v>
      </c>
      <c r="C78" s="48" t="s">
        <v>101</v>
      </c>
      <c r="D78" s="41">
        <f>D76*20%</f>
        <v>5124.3673083407903</v>
      </c>
      <c r="E78" s="41">
        <f>E76*20%</f>
        <v>201.197898682112</v>
      </c>
      <c r="F78" s="41">
        <f>F76*20%</f>
        <v>787.28467770024997</v>
      </c>
      <c r="G78" s="41">
        <f>G76*20%</f>
        <v>897.33916443999499</v>
      </c>
      <c r="H78" s="41">
        <f>SUM(D78:G78)</f>
        <v>7010.1890491631502</v>
      </c>
    </row>
    <row r="79" spans="1:8" ht="16.95" customHeight="1">
      <c r="A79" s="2"/>
      <c r="B79" s="33"/>
      <c r="C79" s="33" t="s">
        <v>102</v>
      </c>
      <c r="D79" s="41">
        <f>D78</f>
        <v>5124.3673083407903</v>
      </c>
      <c r="E79" s="41">
        <f>E78</f>
        <v>201.197898682112</v>
      </c>
      <c r="F79" s="41">
        <f>F78</f>
        <v>787.28467770024997</v>
      </c>
      <c r="G79" s="41">
        <f>G78</f>
        <v>897.33916443999499</v>
      </c>
      <c r="H79" s="41">
        <f>SUM(D79:G79)</f>
        <v>7010.1890491631502</v>
      </c>
    </row>
    <row r="80" spans="1:8" ht="16.95" customHeight="1">
      <c r="A80" s="2"/>
      <c r="B80" s="33"/>
      <c r="C80" s="33" t="s">
        <v>103</v>
      </c>
      <c r="D80" s="41">
        <f>D79+D76</f>
        <v>30746.203850044702</v>
      </c>
      <c r="E80" s="41">
        <f>E79+E76</f>
        <v>1207.1873920926701</v>
      </c>
      <c r="F80" s="41">
        <f>F79+F76</f>
        <v>4723.7080662014996</v>
      </c>
      <c r="G80" s="41">
        <f>G79+G76</f>
        <v>5384.0349866399702</v>
      </c>
      <c r="H80" s="41">
        <f>SUM(D80:G80)</f>
        <v>42061.134294978903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7" sqref="B7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107</v>
      </c>
      <c r="C7" s="28" t="s">
        <v>108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43</v>
      </c>
      <c r="D13" s="32">
        <v>31.469082125604</v>
      </c>
      <c r="E13" s="32">
        <v>0</v>
      </c>
      <c r="F13" s="32">
        <v>0</v>
      </c>
      <c r="G13" s="32">
        <v>0</v>
      </c>
      <c r="H13" s="32">
        <v>31.469082125604</v>
      </c>
      <c r="J13" s="20"/>
    </row>
    <row r="14" spans="1:14" ht="16.95" customHeight="1">
      <c r="A14" s="2"/>
      <c r="B14" s="33"/>
      <c r="C14" s="33" t="s">
        <v>111</v>
      </c>
      <c r="D14" s="32">
        <v>31.469082125604</v>
      </c>
      <c r="E14" s="32">
        <v>0</v>
      </c>
      <c r="F14" s="32">
        <v>0</v>
      </c>
      <c r="G14" s="32">
        <v>0</v>
      </c>
      <c r="H14" s="32">
        <v>31.469082125604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8" sqref="B8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107</v>
      </c>
      <c r="C7" s="28" t="s">
        <v>113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113</v>
      </c>
      <c r="D13" s="32">
        <v>0</v>
      </c>
      <c r="E13" s="32">
        <v>0</v>
      </c>
      <c r="F13" s="32">
        <v>0</v>
      </c>
      <c r="G13" s="32">
        <v>144504.34782609</v>
      </c>
      <c r="H13" s="32">
        <v>144504.34782609</v>
      </c>
      <c r="J13" s="20"/>
    </row>
    <row r="14" spans="1:14" ht="16.95" customHeight="1">
      <c r="A14" s="2"/>
      <c r="B14" s="33"/>
      <c r="C14" s="33" t="s">
        <v>111</v>
      </c>
      <c r="D14" s="32">
        <v>0</v>
      </c>
      <c r="E14" s="32">
        <v>0</v>
      </c>
      <c r="F14" s="32">
        <v>0</v>
      </c>
      <c r="G14" s="32">
        <v>144504.34782609</v>
      </c>
      <c r="H14" s="32">
        <v>144504.34782609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107</v>
      </c>
      <c r="C7" s="28" t="s">
        <v>45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117</v>
      </c>
      <c r="D13" s="32">
        <v>15853.526589016999</v>
      </c>
      <c r="E13" s="32">
        <v>263.42168687479</v>
      </c>
      <c r="F13" s="32">
        <v>0</v>
      </c>
      <c r="G13" s="32">
        <v>0</v>
      </c>
      <c r="H13" s="32">
        <v>16116.948275892</v>
      </c>
      <c r="J13" s="20"/>
    </row>
    <row r="14" spans="1:14" ht="16.95" customHeight="1">
      <c r="A14" s="2"/>
      <c r="B14" s="33"/>
      <c r="C14" s="33" t="s">
        <v>111</v>
      </c>
      <c r="D14" s="32">
        <v>15853.526589016999</v>
      </c>
      <c r="E14" s="32">
        <v>263.42168687479</v>
      </c>
      <c r="F14" s="32">
        <v>0</v>
      </c>
      <c r="G14" s="32">
        <v>0</v>
      </c>
      <c r="H14" s="32">
        <v>16116.948275892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107</v>
      </c>
      <c r="C7" s="28" t="s">
        <v>75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75</v>
      </c>
      <c r="D13" s="32">
        <v>0</v>
      </c>
      <c r="E13" s="32">
        <v>0</v>
      </c>
      <c r="F13" s="32">
        <v>0</v>
      </c>
      <c r="G13" s="32">
        <v>186.65896093393999</v>
      </c>
      <c r="H13" s="32">
        <v>186.65896093393999</v>
      </c>
      <c r="J13" s="20"/>
    </row>
    <row r="14" spans="1:14" ht="16.95" customHeight="1">
      <c r="A14" s="2"/>
      <c r="B14" s="33"/>
      <c r="C14" s="33" t="s">
        <v>111</v>
      </c>
      <c r="D14" s="32">
        <v>0</v>
      </c>
      <c r="E14" s="32">
        <v>0</v>
      </c>
      <c r="F14" s="32">
        <v>0</v>
      </c>
      <c r="G14" s="32">
        <v>186.65896093393999</v>
      </c>
      <c r="H14" s="32">
        <v>186.65896093393999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107</v>
      </c>
      <c r="C7" s="28" t="s">
        <v>90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121</v>
      </c>
      <c r="C13" s="3" t="s">
        <v>90</v>
      </c>
      <c r="D13" s="32">
        <v>0</v>
      </c>
      <c r="E13" s="32">
        <v>0</v>
      </c>
      <c r="F13" s="32">
        <v>0</v>
      </c>
      <c r="G13" s="32">
        <v>1850.5473684210999</v>
      </c>
      <c r="H13" s="32">
        <v>1850.5473684210999</v>
      </c>
      <c r="J13" s="20"/>
    </row>
    <row r="14" spans="1:14" ht="16.95" customHeight="1">
      <c r="A14" s="2"/>
      <c r="B14" s="33"/>
      <c r="C14" s="33" t="s">
        <v>111</v>
      </c>
      <c r="D14" s="32">
        <v>0</v>
      </c>
      <c r="E14" s="32">
        <v>0</v>
      </c>
      <c r="F14" s="32">
        <v>0</v>
      </c>
      <c r="G14" s="32">
        <v>1850.5473684210999</v>
      </c>
      <c r="H14" s="32">
        <v>1850.5473684210999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F12" sqref="F1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107</v>
      </c>
      <c r="C7" s="28" t="s">
        <v>123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124</v>
      </c>
      <c r="C13" s="3" t="s">
        <v>125</v>
      </c>
      <c r="D13" s="32">
        <v>850.80290444695004</v>
      </c>
      <c r="E13" s="32">
        <v>61.868222304359001</v>
      </c>
      <c r="F13" s="32">
        <v>3821.7702800983002</v>
      </c>
      <c r="G13" s="32">
        <v>0</v>
      </c>
      <c r="H13" s="32">
        <v>4734.4414068495998</v>
      </c>
      <c r="J13" s="20"/>
    </row>
    <row r="14" spans="1:14" ht="16.95" customHeight="1">
      <c r="A14" s="2"/>
      <c r="B14" s="33"/>
      <c r="C14" s="33" t="s">
        <v>111</v>
      </c>
      <c r="D14" s="32">
        <v>850.80290444695004</v>
      </c>
      <c r="E14" s="32">
        <v>61.868222304359001</v>
      </c>
      <c r="F14" s="32">
        <v>3821.7702800983002</v>
      </c>
      <c r="G14" s="32">
        <v>0</v>
      </c>
      <c r="H14" s="32">
        <v>4734.4414068495998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D13" sqref="D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107</v>
      </c>
      <c r="C7" s="28" t="s">
        <v>75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127</v>
      </c>
      <c r="C13" s="3" t="s">
        <v>75</v>
      </c>
      <c r="D13" s="32">
        <v>0</v>
      </c>
      <c r="E13" s="32">
        <v>0</v>
      </c>
      <c r="F13" s="32">
        <v>0</v>
      </c>
      <c r="G13" s="32">
        <v>96.354601444140002</v>
      </c>
      <c r="H13" s="32">
        <v>96.354601444140002</v>
      </c>
      <c r="J13" s="20"/>
    </row>
    <row r="14" spans="1:14" ht="16.95" customHeight="1">
      <c r="A14" s="2"/>
      <c r="B14" s="33"/>
      <c r="C14" s="33" t="s">
        <v>111</v>
      </c>
      <c r="D14" s="32">
        <v>0</v>
      </c>
      <c r="E14" s="32">
        <v>0</v>
      </c>
      <c r="F14" s="32">
        <v>0</v>
      </c>
      <c r="G14" s="32">
        <v>96.354601444140002</v>
      </c>
      <c r="H14" s="32">
        <v>96.354601444140002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Сводка затрат</vt:lpstr>
      <vt:lpstr>ССР</vt:lpstr>
      <vt:lpstr>ОСР 556-02-01</vt:lpstr>
      <vt:lpstr>ОСР 556-12-01</vt:lpstr>
      <vt:lpstr>ОСР 525-02-01</vt:lpstr>
      <vt:lpstr>ОСР 525-09-01</vt:lpstr>
      <vt:lpstr>ОСР 525-12-01</vt:lpstr>
      <vt:lpstr>ОСР 305-02-01</vt:lpstr>
      <vt:lpstr>ОСР 305-09-01</vt:lpstr>
      <vt:lpstr>ОСР 305-12-01</vt:lpstr>
      <vt:lpstr>ОСР 525-02-01(1)</vt:lpstr>
      <vt:lpstr>ОСР 525-12-01(1)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2025-11-10T11:38:44Z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45464985F44B4020820921F520AAD112_12</vt:lpwstr>
  </property>
  <property fmtid="{D5CDD505-2E9C-101B-9397-08002B2CF9AE}" pid="3" name="KSOProductBuildVer">
    <vt:lpwstr>1049-12.2.0.20795</vt:lpwstr>
  </property>
</Properties>
</file>